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tsse-my.sharepoint.com/personal/tor_desax_pts_se/Documents/01 Pågående projekt/07 NBS 2025/Publication/"/>
    </mc:Choice>
  </mc:AlternateContent>
  <xr:revisionPtr revIDLastSave="10" documentId="13_ncr:1_{4AE3DD0F-267C-45F1-9CC4-6B9C793F1615}" xr6:coauthVersionLast="47" xr6:coauthVersionMax="47" xr10:uidLastSave="{225C3580-B0A3-4AD7-8639-9D5AF8F5828A}"/>
  <bookViews>
    <workbookView xWindow="17280" yWindow="2700" windowWidth="26160" windowHeight="15975" tabRatio="860" xr2:uid="{00000000-000D-0000-FFFF-FFFF00000000}"/>
  </bookViews>
  <sheets>
    <sheet name="PPP&amp;EX" sheetId="16" r:id="rId1"/>
    <sheet name="pop" sheetId="1" r:id="rId2"/>
    <sheet name="mob" sheetId="2" r:id="rId3"/>
    <sheet name="ftlp" sheetId="3" r:id="rId4"/>
    <sheet name="fbb" sheetId="4" r:id="rId5"/>
    <sheet name="tv" sheetId="5" r:id="rId6"/>
    <sheet name="mshares" sheetId="6" r:id="rId7"/>
    <sheet name="r&amp;i" sheetId="7" r:id="rId8"/>
    <sheet name="bbcov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H38" i="2"/>
  <c r="I38" i="2"/>
  <c r="J38" i="2"/>
  <c r="K38" i="2"/>
  <c r="L38" i="2"/>
  <c r="G39" i="2"/>
  <c r="H39" i="2"/>
  <c r="I39" i="2"/>
  <c r="J39" i="2"/>
  <c r="K39" i="2"/>
  <c r="L39" i="2"/>
  <c r="G40" i="2"/>
  <c r="H40" i="2"/>
  <c r="I40" i="2"/>
  <c r="J40" i="2"/>
  <c r="K40" i="2"/>
  <c r="L40" i="2"/>
  <c r="G41" i="2"/>
  <c r="H41" i="2"/>
  <c r="I41" i="2"/>
  <c r="J41" i="2"/>
  <c r="K41" i="2"/>
  <c r="L41" i="2"/>
  <c r="G42" i="2"/>
  <c r="H42" i="2"/>
  <c r="I42" i="2"/>
  <c r="J42" i="2"/>
  <c r="K42" i="2"/>
  <c r="L42" i="2"/>
  <c r="G43" i="2"/>
  <c r="H43" i="2"/>
  <c r="I43" i="2"/>
  <c r="J43" i="2"/>
  <c r="K43" i="2"/>
  <c r="L43" i="2"/>
  <c r="G44" i="2"/>
  <c r="H44" i="2"/>
  <c r="I44" i="2"/>
  <c r="J44" i="2"/>
  <c r="K44" i="2"/>
  <c r="L44" i="2"/>
  <c r="G45" i="2"/>
  <c r="H45" i="2"/>
  <c r="I45" i="2"/>
  <c r="J45" i="2"/>
  <c r="K45" i="2"/>
  <c r="L45" i="2"/>
  <c r="L27" i="7"/>
  <c r="L28" i="7"/>
  <c r="L29" i="7"/>
  <c r="L30" i="7"/>
  <c r="L31" i="7"/>
  <c r="L32" i="7"/>
  <c r="L33" i="7"/>
  <c r="L26" i="7"/>
  <c r="L16" i="7"/>
  <c r="L17" i="7"/>
  <c r="L18" i="7"/>
  <c r="L19" i="7"/>
  <c r="L20" i="7"/>
  <c r="L21" i="7"/>
  <c r="L22" i="7"/>
  <c r="L15" i="7"/>
  <c r="L4" i="7"/>
  <c r="L5" i="7"/>
  <c r="L6" i="7"/>
  <c r="L7" i="7"/>
  <c r="L8" i="7"/>
  <c r="L9" i="7"/>
  <c r="L10" i="7"/>
  <c r="L3" i="7"/>
  <c r="K5" i="5"/>
  <c r="K6" i="5"/>
  <c r="K7" i="5"/>
  <c r="K8" i="5"/>
  <c r="K9" i="5"/>
  <c r="K10" i="5"/>
  <c r="K11" i="5"/>
  <c r="K4" i="5"/>
  <c r="L142" i="4"/>
  <c r="L143" i="4"/>
  <c r="L144" i="4"/>
  <c r="L145" i="4"/>
  <c r="L146" i="4"/>
  <c r="L147" i="4"/>
  <c r="L148" i="4"/>
  <c r="L141" i="4"/>
  <c r="L130" i="4"/>
  <c r="L131" i="4"/>
  <c r="L132" i="4"/>
  <c r="L133" i="4"/>
  <c r="L134" i="4"/>
  <c r="L135" i="4"/>
  <c r="L136" i="4"/>
  <c r="L129" i="4"/>
  <c r="L118" i="4"/>
  <c r="L119" i="4"/>
  <c r="L120" i="4"/>
  <c r="L121" i="4"/>
  <c r="L122" i="4"/>
  <c r="L123" i="4"/>
  <c r="L124" i="4"/>
  <c r="L117" i="4"/>
  <c r="L106" i="4"/>
  <c r="L107" i="4"/>
  <c r="L108" i="4"/>
  <c r="L109" i="4"/>
  <c r="L110" i="4"/>
  <c r="L111" i="4"/>
  <c r="L112" i="4"/>
  <c r="L105" i="4"/>
  <c r="L95" i="4"/>
  <c r="L96" i="4"/>
  <c r="L97" i="4"/>
  <c r="L98" i="4"/>
  <c r="L99" i="4"/>
  <c r="L100" i="4"/>
  <c r="L101" i="4"/>
  <c r="L94" i="4"/>
  <c r="L83" i="4"/>
  <c r="L84" i="4"/>
  <c r="L85" i="4"/>
  <c r="L86" i="4"/>
  <c r="L87" i="4"/>
  <c r="L88" i="4"/>
  <c r="L89" i="4"/>
  <c r="L82" i="4"/>
  <c r="L72" i="4"/>
  <c r="L73" i="4"/>
  <c r="L74" i="4"/>
  <c r="L75" i="4"/>
  <c r="L76" i="4"/>
  <c r="L77" i="4"/>
  <c r="L78" i="4"/>
  <c r="L71" i="4"/>
  <c r="L60" i="4"/>
  <c r="L61" i="4"/>
  <c r="L62" i="4"/>
  <c r="L63" i="4"/>
  <c r="L64" i="4"/>
  <c r="L65" i="4"/>
  <c r="L66" i="4"/>
  <c r="L59" i="4"/>
  <c r="L49" i="4"/>
  <c r="L50" i="4"/>
  <c r="L51" i="4"/>
  <c r="L52" i="4"/>
  <c r="L53" i="4"/>
  <c r="L54" i="4"/>
  <c r="L55" i="4"/>
  <c r="L48" i="4"/>
  <c r="L38" i="4"/>
  <c r="L39" i="4"/>
  <c r="L40" i="4"/>
  <c r="L41" i="4"/>
  <c r="L42" i="4"/>
  <c r="L43" i="4"/>
  <c r="L44" i="4"/>
  <c r="L37" i="4"/>
  <c r="L27" i="4"/>
  <c r="L28" i="4"/>
  <c r="L29" i="4"/>
  <c r="L30" i="4"/>
  <c r="L31" i="4"/>
  <c r="L32" i="4"/>
  <c r="L33" i="4"/>
  <c r="L26" i="4"/>
  <c r="L16" i="4"/>
  <c r="L17" i="4"/>
  <c r="L18" i="4"/>
  <c r="L19" i="4"/>
  <c r="L20" i="4"/>
  <c r="L21" i="4"/>
  <c r="L22" i="4"/>
  <c r="L15" i="4"/>
  <c r="L4" i="4"/>
  <c r="L5" i="4"/>
  <c r="L6" i="4"/>
  <c r="L7" i="4"/>
  <c r="L8" i="4"/>
  <c r="L9" i="4"/>
  <c r="L10" i="4"/>
  <c r="L3" i="4"/>
  <c r="L16" i="3"/>
  <c r="L17" i="3"/>
  <c r="L18" i="3"/>
  <c r="L19" i="3"/>
  <c r="L20" i="3"/>
  <c r="L21" i="3"/>
  <c r="L22" i="3"/>
  <c r="L15" i="3"/>
  <c r="L4" i="3"/>
  <c r="L5" i="3"/>
  <c r="L6" i="3"/>
  <c r="L7" i="3"/>
  <c r="L8" i="3"/>
  <c r="L9" i="3"/>
  <c r="L10" i="3"/>
  <c r="L3" i="3"/>
  <c r="L27" i="2"/>
  <c r="L28" i="2"/>
  <c r="L29" i="2"/>
  <c r="L30" i="2"/>
  <c r="L31" i="2"/>
  <c r="L32" i="2"/>
  <c r="L33" i="2"/>
  <c r="L26" i="2"/>
  <c r="L15" i="2"/>
  <c r="L16" i="2"/>
  <c r="L17" i="2"/>
  <c r="L18" i="2"/>
  <c r="L19" i="2"/>
  <c r="L20" i="2"/>
  <c r="L21" i="2"/>
  <c r="L14" i="2"/>
  <c r="L4" i="2"/>
  <c r="L5" i="2"/>
  <c r="L6" i="2"/>
  <c r="L7" i="2"/>
  <c r="L8" i="2"/>
  <c r="L9" i="2"/>
  <c r="L10" i="2"/>
  <c r="L3" i="2"/>
  <c r="L5" i="1"/>
  <c r="L6" i="1"/>
  <c r="L7" i="1"/>
  <c r="L8" i="1"/>
  <c r="L9" i="1"/>
  <c r="L10" i="1"/>
  <c r="L11" i="1"/>
  <c r="L4" i="1"/>
  <c r="K130" i="4"/>
  <c r="K131" i="4"/>
  <c r="K132" i="4"/>
  <c r="K133" i="4"/>
  <c r="K134" i="4"/>
  <c r="K135" i="4"/>
  <c r="K136" i="4"/>
  <c r="K129" i="4"/>
  <c r="J130" i="4"/>
  <c r="J131" i="4"/>
  <c r="J132" i="4"/>
  <c r="J133" i="4"/>
  <c r="J134" i="4"/>
  <c r="J135" i="4"/>
  <c r="J136" i="4"/>
  <c r="J129" i="4"/>
  <c r="I130" i="4"/>
  <c r="I131" i="4"/>
  <c r="I132" i="4"/>
  <c r="I133" i="4"/>
  <c r="I134" i="4"/>
  <c r="I135" i="4"/>
  <c r="I136" i="4"/>
  <c r="I129" i="4"/>
  <c r="H130" i="4"/>
  <c r="H131" i="4"/>
  <c r="H132" i="4"/>
  <c r="H133" i="4"/>
  <c r="H134" i="4"/>
  <c r="H135" i="4"/>
  <c r="H136" i="4"/>
  <c r="H129" i="4"/>
  <c r="G130" i="4"/>
  <c r="G131" i="4"/>
  <c r="G132" i="4"/>
  <c r="G133" i="4"/>
  <c r="G134" i="4"/>
  <c r="G135" i="4"/>
  <c r="G136" i="4"/>
  <c r="G129" i="4"/>
  <c r="F130" i="4"/>
  <c r="F131" i="4"/>
  <c r="F132" i="4"/>
  <c r="F133" i="4"/>
  <c r="F134" i="4"/>
  <c r="F135" i="4"/>
  <c r="F136" i="4"/>
  <c r="F129" i="4"/>
  <c r="K118" i="4"/>
  <c r="K119" i="4"/>
  <c r="K120" i="4"/>
  <c r="K121" i="4"/>
  <c r="K122" i="4"/>
  <c r="K123" i="4"/>
  <c r="K124" i="4"/>
  <c r="K117" i="4"/>
  <c r="J118" i="4"/>
  <c r="J119" i="4"/>
  <c r="J120" i="4"/>
  <c r="J121" i="4"/>
  <c r="J122" i="4"/>
  <c r="J123" i="4"/>
  <c r="J124" i="4"/>
  <c r="J117" i="4"/>
  <c r="I118" i="4"/>
  <c r="I119" i="4"/>
  <c r="I120" i="4"/>
  <c r="I121" i="4"/>
  <c r="I122" i="4"/>
  <c r="I123" i="4"/>
  <c r="I124" i="4"/>
  <c r="I117" i="4"/>
  <c r="H118" i="4"/>
  <c r="H119" i="4"/>
  <c r="H120" i="4"/>
  <c r="H121" i="4"/>
  <c r="H122" i="4"/>
  <c r="H123" i="4"/>
  <c r="H124" i="4"/>
  <c r="H117" i="4"/>
  <c r="G118" i="4"/>
  <c r="G119" i="4"/>
  <c r="G120" i="4"/>
  <c r="G121" i="4"/>
  <c r="G122" i="4"/>
  <c r="G123" i="4"/>
  <c r="G124" i="4"/>
  <c r="G117" i="4"/>
  <c r="F118" i="4"/>
  <c r="F119" i="4"/>
  <c r="F120" i="4"/>
  <c r="F121" i="4"/>
  <c r="F122" i="4"/>
  <c r="F123" i="4"/>
  <c r="F124" i="4"/>
  <c r="F117" i="4"/>
  <c r="E118" i="4"/>
  <c r="E119" i="4"/>
  <c r="E120" i="4"/>
  <c r="E121" i="4"/>
  <c r="E122" i="4"/>
  <c r="E123" i="4"/>
  <c r="E124" i="4"/>
  <c r="E117" i="4"/>
  <c r="D117" i="4"/>
  <c r="D118" i="4"/>
  <c r="D119" i="4"/>
  <c r="D120" i="4"/>
  <c r="D121" i="4"/>
  <c r="D122" i="4"/>
  <c r="D123" i="4"/>
  <c r="D124" i="4"/>
  <c r="K16" i="7"/>
  <c r="K17" i="7"/>
  <c r="K18" i="7"/>
  <c r="K19" i="7"/>
  <c r="K20" i="7"/>
  <c r="K21" i="7"/>
  <c r="K22" i="7"/>
  <c r="K15" i="7"/>
  <c r="J16" i="7"/>
  <c r="J17" i="7"/>
  <c r="J18" i="7"/>
  <c r="J19" i="7"/>
  <c r="J20" i="7"/>
  <c r="J21" i="7"/>
  <c r="J22" i="7"/>
  <c r="J15" i="7"/>
  <c r="I16" i="7"/>
  <c r="I17" i="7"/>
  <c r="I18" i="7"/>
  <c r="I19" i="7"/>
  <c r="I20" i="7"/>
  <c r="I21" i="7"/>
  <c r="I22" i="7"/>
  <c r="I15" i="7"/>
  <c r="H16" i="7"/>
  <c r="H17" i="7"/>
  <c r="H18" i="7"/>
  <c r="H19" i="7"/>
  <c r="H20" i="7"/>
  <c r="H21" i="7"/>
  <c r="H22" i="7"/>
  <c r="H15" i="7"/>
  <c r="G16" i="7"/>
  <c r="G17" i="7"/>
  <c r="G18" i="7"/>
  <c r="G19" i="7"/>
  <c r="G20" i="7"/>
  <c r="G21" i="7"/>
  <c r="G22" i="7"/>
  <c r="G15" i="7"/>
  <c r="F16" i="7"/>
  <c r="F17" i="7"/>
  <c r="F18" i="7"/>
  <c r="F19" i="7"/>
  <c r="F20" i="7"/>
  <c r="F21" i="7"/>
  <c r="F22" i="7"/>
  <c r="F15" i="7"/>
  <c r="E16" i="7"/>
  <c r="E17" i="7"/>
  <c r="E18" i="7"/>
  <c r="E19" i="7"/>
  <c r="E20" i="7"/>
  <c r="E21" i="7"/>
  <c r="E22" i="7"/>
  <c r="E15" i="7"/>
  <c r="D16" i="7"/>
  <c r="D17" i="7"/>
  <c r="D18" i="7"/>
  <c r="D19" i="7"/>
  <c r="D20" i="7"/>
  <c r="D21" i="7"/>
  <c r="D22" i="7"/>
  <c r="D15" i="7"/>
  <c r="C15" i="7"/>
  <c r="C16" i="7"/>
  <c r="C17" i="7"/>
  <c r="C18" i="7"/>
  <c r="C19" i="7"/>
  <c r="C20" i="7"/>
  <c r="C21" i="7"/>
  <c r="C22" i="7"/>
  <c r="K27" i="7"/>
  <c r="K28" i="7"/>
  <c r="K29" i="7"/>
  <c r="K30" i="7"/>
  <c r="K31" i="7"/>
  <c r="K32" i="7"/>
  <c r="K33" i="7"/>
  <c r="K26" i="7"/>
  <c r="K4" i="7"/>
  <c r="K5" i="7"/>
  <c r="K6" i="7"/>
  <c r="K7" i="7"/>
  <c r="K8" i="7"/>
  <c r="K9" i="7"/>
  <c r="K10" i="7"/>
  <c r="K3" i="7"/>
  <c r="J5" i="5"/>
  <c r="J6" i="5"/>
  <c r="J7" i="5"/>
  <c r="J8" i="5"/>
  <c r="J9" i="5"/>
  <c r="J10" i="5"/>
  <c r="J11" i="5"/>
  <c r="J4" i="5"/>
  <c r="K142" i="4"/>
  <c r="K143" i="4"/>
  <c r="K144" i="4"/>
  <c r="K145" i="4"/>
  <c r="K146" i="4"/>
  <c r="K147" i="4"/>
  <c r="K148" i="4"/>
  <c r="K141" i="4"/>
  <c r="K106" i="4"/>
  <c r="K107" i="4"/>
  <c r="K108" i="4"/>
  <c r="K109" i="4"/>
  <c r="K110" i="4"/>
  <c r="K111" i="4"/>
  <c r="K112" i="4"/>
  <c r="K105" i="4"/>
  <c r="K95" i="4"/>
  <c r="K96" i="4"/>
  <c r="K97" i="4"/>
  <c r="K98" i="4"/>
  <c r="K99" i="4"/>
  <c r="K100" i="4"/>
  <c r="K101" i="4"/>
  <c r="K94" i="4"/>
  <c r="K83" i="4"/>
  <c r="K84" i="4"/>
  <c r="K85" i="4"/>
  <c r="K86" i="4"/>
  <c r="K87" i="4"/>
  <c r="K88" i="4"/>
  <c r="K89" i="4"/>
  <c r="K82" i="4"/>
  <c r="K72" i="4"/>
  <c r="K73" i="4"/>
  <c r="K74" i="4"/>
  <c r="K75" i="4"/>
  <c r="K76" i="4"/>
  <c r="K77" i="4"/>
  <c r="K78" i="4"/>
  <c r="K71" i="4"/>
  <c r="K60" i="4"/>
  <c r="K61" i="4"/>
  <c r="K62" i="4"/>
  <c r="K63" i="4"/>
  <c r="K64" i="4"/>
  <c r="K65" i="4"/>
  <c r="K66" i="4"/>
  <c r="K59" i="4"/>
  <c r="K49" i="4"/>
  <c r="K50" i="4"/>
  <c r="K51" i="4"/>
  <c r="K52" i="4"/>
  <c r="K53" i="4"/>
  <c r="K54" i="4"/>
  <c r="K55" i="4"/>
  <c r="K48" i="4"/>
  <c r="K38" i="4"/>
  <c r="K39" i="4"/>
  <c r="K40" i="4"/>
  <c r="K41" i="4"/>
  <c r="K42" i="4"/>
  <c r="K43" i="4"/>
  <c r="K44" i="4"/>
  <c r="K37" i="4"/>
  <c r="K27" i="4"/>
  <c r="K28" i="4"/>
  <c r="K29" i="4"/>
  <c r="K30" i="4"/>
  <c r="K31" i="4"/>
  <c r="K32" i="4"/>
  <c r="K33" i="4"/>
  <c r="K26" i="4"/>
  <c r="K16" i="4"/>
  <c r="K17" i="4"/>
  <c r="K18" i="4"/>
  <c r="K19" i="4"/>
  <c r="K20" i="4"/>
  <c r="K21" i="4"/>
  <c r="K22" i="4"/>
  <c r="K15" i="4"/>
  <c r="K4" i="4"/>
  <c r="K5" i="4"/>
  <c r="K6" i="4"/>
  <c r="K7" i="4"/>
  <c r="K8" i="4"/>
  <c r="K9" i="4"/>
  <c r="K10" i="4"/>
  <c r="K3" i="4"/>
  <c r="K16" i="3"/>
  <c r="K17" i="3"/>
  <c r="K18" i="3"/>
  <c r="K19" i="3"/>
  <c r="K20" i="3"/>
  <c r="K21" i="3"/>
  <c r="K22" i="3"/>
  <c r="K15" i="3"/>
  <c r="K4" i="3"/>
  <c r="K5" i="3"/>
  <c r="K6" i="3"/>
  <c r="K7" i="3"/>
  <c r="K8" i="3"/>
  <c r="K9" i="3"/>
  <c r="K10" i="3"/>
  <c r="K3" i="3"/>
  <c r="K27" i="2"/>
  <c r="K28" i="2"/>
  <c r="K29" i="2"/>
  <c r="K30" i="2"/>
  <c r="K31" i="2"/>
  <c r="K32" i="2"/>
  <c r="K33" i="2"/>
  <c r="K26" i="2"/>
  <c r="K15" i="2"/>
  <c r="K16" i="2"/>
  <c r="K17" i="2"/>
  <c r="K18" i="2"/>
  <c r="K19" i="2"/>
  <c r="K20" i="2"/>
  <c r="K21" i="2"/>
  <c r="K14" i="2"/>
  <c r="K4" i="2"/>
  <c r="K5" i="2"/>
  <c r="K6" i="2"/>
  <c r="K7" i="2"/>
  <c r="K8" i="2"/>
  <c r="K9" i="2"/>
  <c r="K10" i="2"/>
  <c r="K3" i="2"/>
  <c r="K5" i="1"/>
  <c r="K6" i="1"/>
  <c r="K7" i="1"/>
  <c r="K8" i="1"/>
  <c r="K9" i="1"/>
  <c r="K10" i="1"/>
  <c r="K11" i="1"/>
  <c r="K4" i="1"/>
  <c r="E142" i="4"/>
  <c r="E143" i="4"/>
  <c r="E144" i="4"/>
  <c r="E145" i="4"/>
  <c r="E146" i="4"/>
  <c r="E147" i="4"/>
  <c r="E148" i="4"/>
  <c r="E141" i="4"/>
  <c r="F142" i="4"/>
  <c r="F143" i="4"/>
  <c r="F144" i="4"/>
  <c r="F145" i="4"/>
  <c r="F146" i="4"/>
  <c r="F147" i="4"/>
  <c r="F148" i="4"/>
  <c r="F141" i="4"/>
  <c r="G142" i="4"/>
  <c r="G143" i="4"/>
  <c r="G144" i="4"/>
  <c r="G145" i="4"/>
  <c r="G146" i="4"/>
  <c r="G147" i="4"/>
  <c r="G148" i="4"/>
  <c r="G141" i="4"/>
  <c r="H142" i="4"/>
  <c r="H143" i="4"/>
  <c r="H144" i="4"/>
  <c r="H145" i="4"/>
  <c r="H146" i="4"/>
  <c r="H147" i="4"/>
  <c r="H148" i="4"/>
  <c r="I142" i="4"/>
  <c r="I143" i="4"/>
  <c r="I144" i="4"/>
  <c r="I145" i="4"/>
  <c r="I146" i="4"/>
  <c r="I147" i="4"/>
  <c r="I148" i="4"/>
  <c r="H141" i="4"/>
  <c r="I141" i="4"/>
  <c r="J143" i="4"/>
  <c r="J144" i="4"/>
  <c r="J145" i="4"/>
  <c r="J146" i="4"/>
  <c r="J147" i="4"/>
  <c r="J148" i="4"/>
  <c r="J141" i="4"/>
  <c r="J27" i="7"/>
  <c r="J28" i="7"/>
  <c r="J29" i="7"/>
  <c r="J30" i="7"/>
  <c r="J31" i="7"/>
  <c r="J32" i="7"/>
  <c r="J33" i="7"/>
  <c r="J26" i="7"/>
  <c r="J4" i="7"/>
  <c r="J5" i="7"/>
  <c r="J6" i="7"/>
  <c r="J7" i="7"/>
  <c r="J8" i="7"/>
  <c r="J9" i="7"/>
  <c r="J10" i="7"/>
  <c r="J3" i="7"/>
  <c r="J142" i="4"/>
  <c r="I5" i="5"/>
  <c r="I6" i="5"/>
  <c r="I7" i="5"/>
  <c r="I8" i="5"/>
  <c r="I9" i="5"/>
  <c r="I10" i="5"/>
  <c r="I11" i="5"/>
  <c r="I4" i="5"/>
  <c r="J106" i="4"/>
  <c r="J107" i="4"/>
  <c r="J108" i="4"/>
  <c r="J109" i="4"/>
  <c r="J110" i="4"/>
  <c r="J111" i="4"/>
  <c r="J112" i="4"/>
  <c r="J105" i="4"/>
  <c r="J95" i="4"/>
  <c r="J96" i="4"/>
  <c r="J97" i="4"/>
  <c r="J98" i="4"/>
  <c r="J99" i="4"/>
  <c r="J100" i="4"/>
  <c r="J101" i="4"/>
  <c r="J94" i="4"/>
  <c r="J83" i="4"/>
  <c r="J84" i="4"/>
  <c r="J85" i="4"/>
  <c r="J86" i="4"/>
  <c r="J87" i="4"/>
  <c r="J88" i="4"/>
  <c r="J89" i="4"/>
  <c r="J82" i="4"/>
  <c r="J72" i="4"/>
  <c r="J73" i="4"/>
  <c r="J74" i="4"/>
  <c r="J75" i="4"/>
  <c r="J76" i="4"/>
  <c r="J77" i="4"/>
  <c r="J78" i="4"/>
  <c r="J71" i="4"/>
  <c r="J60" i="4"/>
  <c r="J61" i="4"/>
  <c r="J62" i="4"/>
  <c r="J63" i="4"/>
  <c r="J64" i="4"/>
  <c r="J65" i="4"/>
  <c r="J66" i="4"/>
  <c r="J59" i="4"/>
  <c r="J49" i="4"/>
  <c r="J50" i="4"/>
  <c r="J51" i="4"/>
  <c r="J52" i="4"/>
  <c r="J53" i="4"/>
  <c r="J54" i="4"/>
  <c r="J55" i="4"/>
  <c r="J48" i="4"/>
  <c r="J38" i="4"/>
  <c r="J39" i="4"/>
  <c r="J40" i="4"/>
  <c r="J41" i="4"/>
  <c r="J42" i="4"/>
  <c r="J43" i="4"/>
  <c r="J44" i="4"/>
  <c r="J37" i="4"/>
  <c r="J27" i="4"/>
  <c r="J28" i="4"/>
  <c r="J29" i="4"/>
  <c r="J30" i="4"/>
  <c r="J31" i="4"/>
  <c r="J32" i="4"/>
  <c r="J33" i="4"/>
  <c r="J26" i="4"/>
  <c r="J16" i="4"/>
  <c r="J17" i="4"/>
  <c r="J18" i="4"/>
  <c r="J19" i="4"/>
  <c r="J20" i="4"/>
  <c r="J21" i="4"/>
  <c r="J22" i="4"/>
  <c r="J15" i="4"/>
  <c r="J4" i="4"/>
  <c r="J5" i="4"/>
  <c r="J6" i="4"/>
  <c r="J7" i="4"/>
  <c r="J8" i="4"/>
  <c r="J9" i="4"/>
  <c r="J10" i="4"/>
  <c r="J3" i="4"/>
  <c r="J16" i="3"/>
  <c r="J17" i="3"/>
  <c r="J18" i="3"/>
  <c r="J19" i="3"/>
  <c r="J20" i="3"/>
  <c r="J21" i="3"/>
  <c r="J22" i="3"/>
  <c r="J15" i="3"/>
  <c r="J4" i="3"/>
  <c r="J5" i="3"/>
  <c r="J6" i="3"/>
  <c r="J7" i="3"/>
  <c r="J8" i="3"/>
  <c r="J9" i="3"/>
  <c r="J10" i="3"/>
  <c r="J3" i="3"/>
  <c r="J27" i="2"/>
  <c r="J28" i="2"/>
  <c r="J29" i="2"/>
  <c r="J30" i="2"/>
  <c r="J31" i="2"/>
  <c r="J32" i="2"/>
  <c r="J33" i="2"/>
  <c r="J26" i="2"/>
  <c r="J15" i="2"/>
  <c r="J16" i="2"/>
  <c r="J17" i="2"/>
  <c r="J18" i="2"/>
  <c r="J19" i="2"/>
  <c r="J20" i="2"/>
  <c r="J21" i="2"/>
  <c r="J14" i="2"/>
  <c r="J4" i="2"/>
  <c r="J5" i="2"/>
  <c r="J6" i="2"/>
  <c r="J7" i="2"/>
  <c r="J8" i="2"/>
  <c r="J9" i="2"/>
  <c r="J10" i="2"/>
  <c r="J3" i="2"/>
  <c r="J5" i="1"/>
  <c r="J6" i="1"/>
  <c r="J7" i="1"/>
  <c r="J8" i="1"/>
  <c r="J9" i="1"/>
  <c r="J10" i="1"/>
  <c r="J11" i="1"/>
  <c r="J4" i="1"/>
  <c r="I4" i="1"/>
  <c r="I15" i="2"/>
  <c r="I16" i="2"/>
  <c r="I17" i="2"/>
  <c r="I18" i="2"/>
  <c r="I19" i="2"/>
  <c r="I20" i="2"/>
  <c r="I21" i="2"/>
  <c r="I14" i="2"/>
  <c r="H15" i="2"/>
  <c r="H16" i="2"/>
  <c r="H17" i="2"/>
  <c r="H18" i="2"/>
  <c r="H19" i="2"/>
  <c r="H20" i="2"/>
  <c r="H21" i="2"/>
  <c r="H14" i="2"/>
  <c r="I49" i="4"/>
  <c r="I50" i="4"/>
  <c r="I51" i="4"/>
  <c r="I52" i="4"/>
  <c r="I53" i="4"/>
  <c r="I54" i="4"/>
  <c r="I55" i="4"/>
  <c r="I48" i="4"/>
  <c r="H49" i="4"/>
  <c r="H50" i="4"/>
  <c r="H51" i="4"/>
  <c r="H52" i="4"/>
  <c r="H53" i="4"/>
  <c r="H54" i="4"/>
  <c r="H55" i="4"/>
  <c r="H48" i="4"/>
  <c r="G49" i="4"/>
  <c r="G50" i="4"/>
  <c r="G51" i="4"/>
  <c r="G52" i="4"/>
  <c r="G53" i="4"/>
  <c r="G54" i="4"/>
  <c r="G55" i="4"/>
  <c r="G48" i="4"/>
  <c r="F49" i="4"/>
  <c r="F50" i="4"/>
  <c r="F51" i="4"/>
  <c r="F52" i="4"/>
  <c r="F53" i="4"/>
  <c r="F54" i="4"/>
  <c r="F55" i="4"/>
  <c r="F48" i="4"/>
  <c r="E49" i="4"/>
  <c r="E50" i="4"/>
  <c r="E51" i="4"/>
  <c r="E52" i="4"/>
  <c r="E53" i="4"/>
  <c r="E54" i="4"/>
  <c r="E55" i="4"/>
  <c r="E48" i="4"/>
  <c r="D49" i="4"/>
  <c r="D50" i="4"/>
  <c r="D51" i="4"/>
  <c r="D52" i="4"/>
  <c r="D53" i="4"/>
  <c r="D54" i="4"/>
  <c r="D55" i="4"/>
  <c r="D48" i="4"/>
  <c r="C49" i="4"/>
  <c r="C50" i="4"/>
  <c r="C51" i="4"/>
  <c r="C52" i="4"/>
  <c r="C53" i="4"/>
  <c r="C54" i="4"/>
  <c r="C55" i="4"/>
  <c r="C48" i="4"/>
  <c r="I72" i="4"/>
  <c r="I73" i="4"/>
  <c r="I74" i="4"/>
  <c r="I75" i="4"/>
  <c r="I76" i="4"/>
  <c r="I77" i="4"/>
  <c r="I78" i="4"/>
  <c r="I71" i="4"/>
  <c r="H72" i="4"/>
  <c r="H73" i="4"/>
  <c r="H74" i="4"/>
  <c r="H75" i="4"/>
  <c r="H76" i="4"/>
  <c r="H77" i="4"/>
  <c r="H78" i="4"/>
  <c r="H71" i="4"/>
  <c r="G72" i="4"/>
  <c r="G73" i="4"/>
  <c r="G74" i="4"/>
  <c r="G75" i="4"/>
  <c r="G76" i="4"/>
  <c r="G77" i="4"/>
  <c r="G78" i="4"/>
  <c r="G71" i="4"/>
  <c r="F72" i="4"/>
  <c r="F73" i="4"/>
  <c r="F74" i="4"/>
  <c r="F75" i="4"/>
  <c r="F76" i="4"/>
  <c r="F77" i="4"/>
  <c r="F78" i="4"/>
  <c r="F71" i="4"/>
  <c r="E72" i="4"/>
  <c r="E73" i="4"/>
  <c r="E74" i="4"/>
  <c r="E75" i="4"/>
  <c r="E76" i="4"/>
  <c r="E77" i="4"/>
  <c r="E78" i="4"/>
  <c r="E71" i="4"/>
  <c r="D72" i="4"/>
  <c r="D73" i="4"/>
  <c r="D74" i="4"/>
  <c r="D75" i="4"/>
  <c r="D76" i="4"/>
  <c r="D77" i="4"/>
  <c r="D78" i="4"/>
  <c r="D71" i="4"/>
  <c r="C72" i="4"/>
  <c r="C73" i="4"/>
  <c r="C74" i="4"/>
  <c r="C75" i="4"/>
  <c r="C76" i="4"/>
  <c r="C77" i="4"/>
  <c r="C78" i="4"/>
  <c r="C71" i="4"/>
  <c r="I60" i="4"/>
  <c r="I61" i="4"/>
  <c r="I62" i="4"/>
  <c r="I63" i="4"/>
  <c r="I64" i="4"/>
  <c r="I65" i="4"/>
  <c r="I66" i="4"/>
  <c r="I59" i="4"/>
  <c r="H60" i="4"/>
  <c r="H61" i="4"/>
  <c r="H62" i="4"/>
  <c r="H63" i="4"/>
  <c r="H64" i="4"/>
  <c r="H65" i="4"/>
  <c r="H66" i="4"/>
  <c r="H59" i="4"/>
  <c r="G60" i="4"/>
  <c r="G61" i="4"/>
  <c r="G62" i="4"/>
  <c r="G63" i="4"/>
  <c r="G64" i="4"/>
  <c r="G65" i="4"/>
  <c r="G66" i="4"/>
  <c r="G59" i="4"/>
  <c r="F60" i="4"/>
  <c r="F61" i="4"/>
  <c r="F62" i="4"/>
  <c r="F63" i="4"/>
  <c r="F64" i="4"/>
  <c r="F65" i="4"/>
  <c r="F66" i="4"/>
  <c r="F59" i="4"/>
  <c r="E60" i="4"/>
  <c r="E61" i="4"/>
  <c r="E62" i="4"/>
  <c r="E63" i="4"/>
  <c r="E64" i="4"/>
  <c r="E65" i="4"/>
  <c r="E66" i="4"/>
  <c r="E59" i="4"/>
  <c r="D60" i="4"/>
  <c r="D61" i="4"/>
  <c r="D62" i="4"/>
  <c r="D63" i="4"/>
  <c r="D64" i="4"/>
  <c r="D65" i="4"/>
  <c r="D66" i="4"/>
  <c r="D59" i="4"/>
  <c r="C66" i="4"/>
  <c r="C65" i="4"/>
  <c r="C64" i="4"/>
  <c r="C63" i="4"/>
  <c r="C62" i="4"/>
  <c r="C61" i="4"/>
  <c r="C60" i="4"/>
  <c r="C59" i="4"/>
  <c r="I16" i="4"/>
  <c r="I17" i="4"/>
  <c r="I18" i="4"/>
  <c r="I19" i="4"/>
  <c r="I20" i="4"/>
  <c r="I21" i="4"/>
  <c r="I22" i="4"/>
  <c r="I15" i="4"/>
  <c r="H16" i="4"/>
  <c r="H17" i="4"/>
  <c r="H18" i="4"/>
  <c r="H19" i="4"/>
  <c r="H20" i="4"/>
  <c r="H21" i="4"/>
  <c r="H22" i="4"/>
  <c r="H15" i="4"/>
  <c r="G16" i="4"/>
  <c r="G17" i="4"/>
  <c r="G18" i="4"/>
  <c r="G19" i="4"/>
  <c r="G20" i="4"/>
  <c r="G21" i="4"/>
  <c r="G22" i="4"/>
  <c r="G15" i="4"/>
  <c r="F16" i="4"/>
  <c r="F17" i="4"/>
  <c r="F18" i="4"/>
  <c r="F19" i="4"/>
  <c r="F20" i="4"/>
  <c r="F21" i="4"/>
  <c r="F22" i="4"/>
  <c r="F15" i="4"/>
  <c r="E16" i="4"/>
  <c r="E17" i="4"/>
  <c r="E18" i="4"/>
  <c r="E19" i="4"/>
  <c r="E20" i="4"/>
  <c r="E21" i="4"/>
  <c r="E22" i="4"/>
  <c r="E15" i="4"/>
  <c r="D16" i="4"/>
  <c r="D17" i="4"/>
  <c r="D18" i="4"/>
  <c r="D19" i="4"/>
  <c r="D20" i="4"/>
  <c r="D21" i="4"/>
  <c r="D22" i="4"/>
  <c r="D15" i="4"/>
  <c r="C16" i="4"/>
  <c r="C17" i="4"/>
  <c r="C18" i="4"/>
  <c r="C19" i="4"/>
  <c r="C20" i="4"/>
  <c r="C21" i="4"/>
  <c r="C22" i="4"/>
  <c r="C15" i="4"/>
  <c r="I4" i="4"/>
  <c r="I5" i="4"/>
  <c r="I6" i="4"/>
  <c r="I7" i="4"/>
  <c r="I8" i="4"/>
  <c r="I9" i="4"/>
  <c r="I10" i="4"/>
  <c r="I3" i="4"/>
  <c r="H4" i="4"/>
  <c r="H5" i="4"/>
  <c r="H6" i="4"/>
  <c r="H7" i="4"/>
  <c r="H8" i="4"/>
  <c r="H9" i="4"/>
  <c r="H10" i="4"/>
  <c r="H3" i="4"/>
  <c r="G4" i="4"/>
  <c r="G5" i="4"/>
  <c r="G6" i="4"/>
  <c r="G7" i="4"/>
  <c r="G8" i="4"/>
  <c r="G9" i="4"/>
  <c r="G10" i="4"/>
  <c r="G3" i="4"/>
  <c r="F4" i="4"/>
  <c r="F5" i="4"/>
  <c r="F6" i="4"/>
  <c r="F7" i="4"/>
  <c r="F8" i="4"/>
  <c r="F9" i="4"/>
  <c r="F10" i="4"/>
  <c r="F3" i="4"/>
  <c r="E4" i="4"/>
  <c r="E5" i="4"/>
  <c r="E6" i="4"/>
  <c r="E7" i="4"/>
  <c r="E8" i="4"/>
  <c r="E9" i="4"/>
  <c r="E10" i="4"/>
  <c r="E3" i="4"/>
  <c r="D4" i="4"/>
  <c r="D5" i="4"/>
  <c r="D6" i="4"/>
  <c r="D7" i="4"/>
  <c r="D8" i="4"/>
  <c r="D9" i="4"/>
  <c r="D10" i="4"/>
  <c r="D3" i="4"/>
  <c r="C6" i="4"/>
  <c r="C7" i="4"/>
  <c r="C8" i="4"/>
  <c r="C9" i="4"/>
  <c r="C10" i="4"/>
  <c r="C5" i="4"/>
  <c r="C4" i="4"/>
  <c r="C3" i="4"/>
  <c r="D38" i="2"/>
  <c r="E38" i="2"/>
  <c r="F38" i="2"/>
  <c r="D39" i="2"/>
  <c r="E39" i="2"/>
  <c r="F39" i="2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F45" i="2"/>
  <c r="I27" i="7"/>
  <c r="I28" i="7"/>
  <c r="I29" i="7"/>
  <c r="I30" i="7"/>
  <c r="I31" i="7"/>
  <c r="I32" i="7"/>
  <c r="I33" i="7"/>
  <c r="I26" i="7"/>
  <c r="I4" i="7"/>
  <c r="I5" i="7"/>
  <c r="I6" i="7"/>
  <c r="I7" i="7"/>
  <c r="I8" i="7"/>
  <c r="I9" i="7"/>
  <c r="I10" i="7"/>
  <c r="I3" i="7"/>
  <c r="H5" i="5"/>
  <c r="H6" i="5"/>
  <c r="H7" i="5"/>
  <c r="H8" i="5"/>
  <c r="H9" i="5"/>
  <c r="H10" i="5"/>
  <c r="H11" i="5"/>
  <c r="H4" i="5"/>
  <c r="I106" i="4"/>
  <c r="I107" i="4"/>
  <c r="I108" i="4"/>
  <c r="I109" i="4"/>
  <c r="I110" i="4"/>
  <c r="I111" i="4"/>
  <c r="I112" i="4"/>
  <c r="I105" i="4"/>
  <c r="I95" i="4"/>
  <c r="I96" i="4"/>
  <c r="I97" i="4"/>
  <c r="I98" i="4"/>
  <c r="I99" i="4"/>
  <c r="I100" i="4"/>
  <c r="I101" i="4"/>
  <c r="I94" i="4"/>
  <c r="I83" i="4"/>
  <c r="I84" i="4"/>
  <c r="I85" i="4"/>
  <c r="I86" i="4"/>
  <c r="I87" i="4"/>
  <c r="I88" i="4"/>
  <c r="I89" i="4"/>
  <c r="I82" i="4"/>
  <c r="I38" i="4"/>
  <c r="I39" i="4"/>
  <c r="I40" i="4"/>
  <c r="I41" i="4"/>
  <c r="I42" i="4"/>
  <c r="I43" i="4"/>
  <c r="I44" i="4"/>
  <c r="I37" i="4"/>
  <c r="I27" i="4"/>
  <c r="I28" i="4"/>
  <c r="I29" i="4"/>
  <c r="I30" i="4"/>
  <c r="I31" i="4"/>
  <c r="I32" i="4"/>
  <c r="I33" i="4"/>
  <c r="I26" i="4"/>
  <c r="I16" i="3"/>
  <c r="I17" i="3"/>
  <c r="I18" i="3"/>
  <c r="I19" i="3"/>
  <c r="I20" i="3"/>
  <c r="I21" i="3"/>
  <c r="I22" i="3"/>
  <c r="I15" i="3"/>
  <c r="I4" i="3"/>
  <c r="I5" i="3"/>
  <c r="I6" i="3"/>
  <c r="I7" i="3"/>
  <c r="I8" i="3"/>
  <c r="I9" i="3"/>
  <c r="I10" i="3"/>
  <c r="I3" i="3"/>
  <c r="I27" i="2"/>
  <c r="I28" i="2"/>
  <c r="I29" i="2"/>
  <c r="I30" i="2"/>
  <c r="I31" i="2"/>
  <c r="I32" i="2"/>
  <c r="I33" i="2"/>
  <c r="I26" i="2"/>
  <c r="I4" i="2"/>
  <c r="I5" i="2"/>
  <c r="I6" i="2"/>
  <c r="I7" i="2"/>
  <c r="I8" i="2"/>
  <c r="I9" i="2"/>
  <c r="I10" i="2"/>
  <c r="I3" i="2"/>
  <c r="I5" i="1"/>
  <c r="I6" i="1"/>
  <c r="I7" i="1"/>
  <c r="I8" i="1"/>
  <c r="I9" i="1"/>
  <c r="I10" i="1"/>
  <c r="I11" i="1"/>
  <c r="F27" i="4"/>
  <c r="F28" i="4"/>
  <c r="F29" i="4"/>
  <c r="F30" i="4"/>
  <c r="F31" i="4"/>
  <c r="F32" i="4"/>
  <c r="F33" i="4"/>
  <c r="F26" i="4"/>
  <c r="D110" i="4"/>
  <c r="E110" i="4"/>
  <c r="F110" i="4"/>
  <c r="G110" i="4"/>
  <c r="H110" i="4"/>
  <c r="D111" i="4"/>
  <c r="E111" i="4"/>
  <c r="F111" i="4"/>
  <c r="G111" i="4"/>
  <c r="H111" i="4"/>
  <c r="D112" i="4"/>
  <c r="E112" i="4"/>
  <c r="F112" i="4"/>
  <c r="G112" i="4"/>
  <c r="H112" i="4"/>
  <c r="D105" i="4"/>
  <c r="E105" i="4"/>
  <c r="F105" i="4"/>
  <c r="G105" i="4"/>
  <c r="H105" i="4"/>
  <c r="D106" i="4"/>
  <c r="E106" i="4"/>
  <c r="F106" i="4"/>
  <c r="G106" i="4"/>
  <c r="H106" i="4"/>
  <c r="D107" i="4"/>
  <c r="E107" i="4"/>
  <c r="F107" i="4"/>
  <c r="G107" i="4"/>
  <c r="H107" i="4"/>
  <c r="D108" i="4"/>
  <c r="E108" i="4"/>
  <c r="F108" i="4"/>
  <c r="G108" i="4"/>
  <c r="H108" i="4"/>
  <c r="D99" i="4"/>
  <c r="E99" i="4"/>
  <c r="F99" i="4"/>
  <c r="G99" i="4"/>
  <c r="H99" i="4"/>
  <c r="D100" i="4"/>
  <c r="E100" i="4"/>
  <c r="F100" i="4"/>
  <c r="G100" i="4"/>
  <c r="H100" i="4"/>
  <c r="D101" i="4"/>
  <c r="E101" i="4"/>
  <c r="F101" i="4"/>
  <c r="G101" i="4"/>
  <c r="H101" i="4"/>
  <c r="D94" i="4"/>
  <c r="E94" i="4"/>
  <c r="F94" i="4"/>
  <c r="G94" i="4"/>
  <c r="H94" i="4"/>
  <c r="D95" i="4"/>
  <c r="E95" i="4"/>
  <c r="F95" i="4"/>
  <c r="G95" i="4"/>
  <c r="H95" i="4"/>
  <c r="D96" i="4"/>
  <c r="E96" i="4"/>
  <c r="F96" i="4"/>
  <c r="G96" i="4"/>
  <c r="H96" i="4"/>
  <c r="D97" i="4"/>
  <c r="E97" i="4"/>
  <c r="F97" i="4"/>
  <c r="G97" i="4"/>
  <c r="H97" i="4"/>
  <c r="C5" i="1"/>
  <c r="D5" i="1"/>
  <c r="E5" i="1"/>
  <c r="F5" i="1"/>
  <c r="M5" i="1" s="1"/>
  <c r="G5" i="1"/>
  <c r="H5" i="1"/>
  <c r="C6" i="1"/>
  <c r="D6" i="1"/>
  <c r="E6" i="1"/>
  <c r="F6" i="1"/>
  <c r="G6" i="1"/>
  <c r="H6" i="1"/>
  <c r="C7" i="1"/>
  <c r="D7" i="1"/>
  <c r="E7" i="1"/>
  <c r="F7" i="1"/>
  <c r="M7" i="1" s="1"/>
  <c r="G7" i="1"/>
  <c r="H7" i="1"/>
  <c r="C8" i="1"/>
  <c r="D8" i="1"/>
  <c r="E8" i="1"/>
  <c r="F8" i="1"/>
  <c r="G8" i="1"/>
  <c r="H8" i="1"/>
  <c r="C9" i="1"/>
  <c r="D9" i="1"/>
  <c r="E9" i="1"/>
  <c r="F9" i="1"/>
  <c r="M9" i="1" s="1"/>
  <c r="G9" i="1"/>
  <c r="H9" i="1"/>
  <c r="C10" i="1"/>
  <c r="D10" i="1"/>
  <c r="E10" i="1"/>
  <c r="F10" i="1"/>
  <c r="M10" i="1" s="1"/>
  <c r="G10" i="1"/>
  <c r="H10" i="1"/>
  <c r="C11" i="1"/>
  <c r="D11" i="1"/>
  <c r="E11" i="1"/>
  <c r="F11" i="1"/>
  <c r="G11" i="1"/>
  <c r="H11" i="1"/>
  <c r="C4" i="1"/>
  <c r="D4" i="1"/>
  <c r="E4" i="1"/>
  <c r="F4" i="1"/>
  <c r="M4" i="1" s="1"/>
  <c r="G4" i="1"/>
  <c r="C8" i="7"/>
  <c r="D8" i="7"/>
  <c r="E8" i="7"/>
  <c r="F8" i="7"/>
  <c r="G8" i="7"/>
  <c r="H8" i="7"/>
  <c r="C9" i="7"/>
  <c r="D9" i="7"/>
  <c r="E9" i="7"/>
  <c r="F9" i="7"/>
  <c r="G9" i="7"/>
  <c r="H9" i="7"/>
  <c r="C10" i="7"/>
  <c r="D10" i="7"/>
  <c r="E10" i="7"/>
  <c r="F10" i="7"/>
  <c r="G10" i="7"/>
  <c r="H10" i="7"/>
  <c r="C3" i="7"/>
  <c r="D3" i="7"/>
  <c r="E3" i="7"/>
  <c r="F3" i="7"/>
  <c r="G3" i="7"/>
  <c r="H3" i="7"/>
  <c r="C4" i="7"/>
  <c r="D4" i="7"/>
  <c r="E4" i="7"/>
  <c r="F4" i="7"/>
  <c r="G4" i="7"/>
  <c r="H4" i="7"/>
  <c r="C5" i="7"/>
  <c r="D5" i="7"/>
  <c r="E5" i="7"/>
  <c r="F5" i="7"/>
  <c r="G5" i="7"/>
  <c r="H5" i="7"/>
  <c r="C6" i="7"/>
  <c r="D6" i="7"/>
  <c r="E6" i="7"/>
  <c r="F6" i="7"/>
  <c r="G6" i="7"/>
  <c r="H6" i="7"/>
  <c r="C7" i="7"/>
  <c r="C31" i="7"/>
  <c r="C32" i="7"/>
  <c r="C33" i="7"/>
  <c r="C26" i="7"/>
  <c r="C27" i="7"/>
  <c r="C28" i="7"/>
  <c r="C29" i="7"/>
  <c r="D30" i="7"/>
  <c r="E30" i="7"/>
  <c r="F30" i="7"/>
  <c r="G30" i="7"/>
  <c r="H30" i="7"/>
  <c r="C30" i="7"/>
  <c r="D31" i="7"/>
  <c r="E31" i="7"/>
  <c r="F31" i="7"/>
  <c r="G31" i="7"/>
  <c r="H31" i="7"/>
  <c r="D32" i="7"/>
  <c r="E32" i="7"/>
  <c r="F32" i="7"/>
  <c r="G32" i="7"/>
  <c r="H32" i="7"/>
  <c r="D33" i="7"/>
  <c r="E33" i="7"/>
  <c r="F33" i="7"/>
  <c r="G33" i="7"/>
  <c r="H33" i="7"/>
  <c r="D26" i="7"/>
  <c r="E26" i="7"/>
  <c r="F26" i="7"/>
  <c r="G26" i="7"/>
  <c r="H26" i="7"/>
  <c r="D27" i="7"/>
  <c r="E27" i="7"/>
  <c r="F27" i="7"/>
  <c r="G27" i="7"/>
  <c r="H27" i="7"/>
  <c r="D28" i="7"/>
  <c r="E28" i="7"/>
  <c r="F28" i="7"/>
  <c r="G28" i="7"/>
  <c r="H28" i="7"/>
  <c r="D29" i="7"/>
  <c r="E29" i="7"/>
  <c r="F29" i="7"/>
  <c r="G29" i="7"/>
  <c r="H29" i="7"/>
  <c r="C87" i="4"/>
  <c r="D87" i="4"/>
  <c r="E87" i="4"/>
  <c r="F87" i="4"/>
  <c r="G87" i="4"/>
  <c r="H87" i="4"/>
  <c r="C88" i="4"/>
  <c r="D88" i="4"/>
  <c r="E88" i="4"/>
  <c r="F88" i="4"/>
  <c r="G88" i="4"/>
  <c r="H88" i="4"/>
  <c r="C89" i="4"/>
  <c r="D89" i="4"/>
  <c r="E89" i="4"/>
  <c r="F89" i="4"/>
  <c r="G89" i="4"/>
  <c r="H89" i="4"/>
  <c r="C82" i="4"/>
  <c r="D82" i="4"/>
  <c r="E82" i="4"/>
  <c r="F82" i="4"/>
  <c r="G82" i="4"/>
  <c r="H82" i="4"/>
  <c r="C83" i="4"/>
  <c r="D83" i="4"/>
  <c r="E83" i="4"/>
  <c r="F83" i="4"/>
  <c r="G83" i="4"/>
  <c r="H83" i="4"/>
  <c r="C84" i="4"/>
  <c r="D84" i="4"/>
  <c r="E84" i="4"/>
  <c r="F84" i="4"/>
  <c r="G84" i="4"/>
  <c r="H84" i="4"/>
  <c r="C85" i="4"/>
  <c r="D85" i="4"/>
  <c r="E85" i="4"/>
  <c r="F85" i="4"/>
  <c r="G85" i="4"/>
  <c r="H85" i="4"/>
  <c r="C86" i="4"/>
  <c r="C42" i="4"/>
  <c r="D42" i="4"/>
  <c r="E42" i="4"/>
  <c r="F42" i="4"/>
  <c r="G42" i="4"/>
  <c r="H42" i="4"/>
  <c r="C43" i="4"/>
  <c r="D43" i="4"/>
  <c r="E43" i="4"/>
  <c r="F43" i="4"/>
  <c r="G43" i="4"/>
  <c r="H43" i="4"/>
  <c r="C44" i="4"/>
  <c r="D44" i="4"/>
  <c r="E44" i="4"/>
  <c r="F44" i="4"/>
  <c r="G44" i="4"/>
  <c r="H44" i="4"/>
  <c r="C37" i="4"/>
  <c r="D37" i="4"/>
  <c r="E37" i="4"/>
  <c r="F37" i="4"/>
  <c r="G37" i="4"/>
  <c r="H37" i="4"/>
  <c r="C38" i="4"/>
  <c r="D38" i="4"/>
  <c r="E38" i="4"/>
  <c r="F38" i="4"/>
  <c r="G38" i="4"/>
  <c r="H38" i="4"/>
  <c r="C39" i="4"/>
  <c r="D39" i="4"/>
  <c r="E39" i="4"/>
  <c r="F39" i="4"/>
  <c r="G39" i="4"/>
  <c r="H39" i="4"/>
  <c r="C40" i="4"/>
  <c r="D40" i="4"/>
  <c r="E40" i="4"/>
  <c r="F40" i="4"/>
  <c r="G40" i="4"/>
  <c r="H40" i="4"/>
  <c r="C41" i="4"/>
  <c r="C33" i="4"/>
  <c r="D33" i="4"/>
  <c r="E33" i="4"/>
  <c r="G33" i="4"/>
  <c r="H33" i="4"/>
  <c r="C32" i="4"/>
  <c r="D32" i="4"/>
  <c r="E32" i="4"/>
  <c r="G32" i="4"/>
  <c r="H32" i="4"/>
  <c r="C31" i="4"/>
  <c r="D31" i="4"/>
  <c r="E31" i="4"/>
  <c r="G31" i="4"/>
  <c r="H31" i="4"/>
  <c r="C26" i="4"/>
  <c r="D26" i="4"/>
  <c r="E26" i="4"/>
  <c r="G26" i="4"/>
  <c r="H26" i="4"/>
  <c r="C27" i="4"/>
  <c r="D27" i="4"/>
  <c r="E27" i="4"/>
  <c r="G27" i="4"/>
  <c r="H27" i="4"/>
  <c r="C28" i="4"/>
  <c r="D28" i="4"/>
  <c r="E28" i="4"/>
  <c r="G28" i="4"/>
  <c r="H28" i="4"/>
  <c r="C29" i="4"/>
  <c r="D29" i="4"/>
  <c r="E29" i="4"/>
  <c r="G29" i="4"/>
  <c r="H29" i="4"/>
  <c r="C30" i="4"/>
  <c r="C20" i="3"/>
  <c r="D20" i="3"/>
  <c r="E20" i="3"/>
  <c r="F20" i="3"/>
  <c r="G20" i="3"/>
  <c r="H20" i="3"/>
  <c r="C21" i="3"/>
  <c r="D21" i="3"/>
  <c r="E21" i="3"/>
  <c r="F21" i="3"/>
  <c r="G21" i="3"/>
  <c r="H21" i="3"/>
  <c r="C22" i="3"/>
  <c r="D22" i="3"/>
  <c r="E22" i="3"/>
  <c r="F22" i="3"/>
  <c r="G22" i="3"/>
  <c r="H22" i="3"/>
  <c r="C15" i="3"/>
  <c r="D15" i="3"/>
  <c r="E15" i="3"/>
  <c r="F15" i="3"/>
  <c r="G15" i="3"/>
  <c r="H15" i="3"/>
  <c r="C16" i="3"/>
  <c r="D16" i="3"/>
  <c r="E16" i="3"/>
  <c r="F16" i="3"/>
  <c r="G16" i="3"/>
  <c r="H16" i="3"/>
  <c r="C17" i="3"/>
  <c r="D17" i="3"/>
  <c r="E17" i="3"/>
  <c r="F17" i="3"/>
  <c r="G17" i="3"/>
  <c r="H17" i="3"/>
  <c r="C18" i="3"/>
  <c r="D18" i="3"/>
  <c r="E18" i="3"/>
  <c r="F18" i="3"/>
  <c r="G18" i="3"/>
  <c r="H18" i="3"/>
  <c r="C19" i="3"/>
  <c r="C8" i="3"/>
  <c r="D8" i="3"/>
  <c r="E8" i="3"/>
  <c r="F8" i="3"/>
  <c r="G8" i="3"/>
  <c r="H8" i="3"/>
  <c r="C9" i="3"/>
  <c r="D9" i="3"/>
  <c r="E9" i="3"/>
  <c r="F9" i="3"/>
  <c r="G9" i="3"/>
  <c r="H9" i="3"/>
  <c r="C10" i="3"/>
  <c r="D10" i="3"/>
  <c r="E10" i="3"/>
  <c r="F10" i="3"/>
  <c r="G10" i="3"/>
  <c r="H10" i="3"/>
  <c r="C3" i="3"/>
  <c r="D3" i="3"/>
  <c r="E3" i="3"/>
  <c r="F3" i="3"/>
  <c r="G3" i="3"/>
  <c r="H3" i="3"/>
  <c r="C4" i="3"/>
  <c r="D4" i="3"/>
  <c r="E4" i="3"/>
  <c r="F4" i="3"/>
  <c r="G4" i="3"/>
  <c r="H4" i="3"/>
  <c r="C5" i="3"/>
  <c r="D5" i="3"/>
  <c r="E5" i="3"/>
  <c r="F5" i="3"/>
  <c r="G5" i="3"/>
  <c r="H5" i="3"/>
  <c r="C6" i="3"/>
  <c r="D6" i="3"/>
  <c r="E6" i="3"/>
  <c r="F6" i="3"/>
  <c r="G6" i="3"/>
  <c r="H6" i="3"/>
  <c r="C7" i="3"/>
  <c r="C43" i="2"/>
  <c r="C44" i="2"/>
  <c r="C38" i="2"/>
  <c r="C39" i="2"/>
  <c r="C40" i="2"/>
  <c r="C41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42" i="2"/>
  <c r="C30" i="2"/>
  <c r="C19" i="2"/>
  <c r="C20" i="2"/>
  <c r="C21" i="2"/>
  <c r="C14" i="2"/>
  <c r="C15" i="2"/>
  <c r="C16" i="2"/>
  <c r="C17" i="2"/>
  <c r="C18" i="2"/>
  <c r="D19" i="2"/>
  <c r="D20" i="2"/>
  <c r="D21" i="2"/>
  <c r="D14" i="2"/>
  <c r="D15" i="2"/>
  <c r="D16" i="2"/>
  <c r="D17" i="2"/>
  <c r="D18" i="2"/>
  <c r="E19" i="2"/>
  <c r="E20" i="2"/>
  <c r="E21" i="2"/>
  <c r="E14" i="2"/>
  <c r="E15" i="2"/>
  <c r="E16" i="2"/>
  <c r="E17" i="2"/>
  <c r="E18" i="2"/>
  <c r="F19" i="2"/>
  <c r="F20" i="2"/>
  <c r="F21" i="2"/>
  <c r="F14" i="2"/>
  <c r="F15" i="2"/>
  <c r="F16" i="2"/>
  <c r="F17" i="2"/>
  <c r="F18" i="2"/>
  <c r="G19" i="2"/>
  <c r="G20" i="2"/>
  <c r="G21" i="2"/>
  <c r="G14" i="2"/>
  <c r="G15" i="2"/>
  <c r="G16" i="2"/>
  <c r="G17" i="2"/>
  <c r="G18" i="2"/>
  <c r="C8" i="2"/>
  <c r="C9" i="2"/>
  <c r="C10" i="2"/>
  <c r="C3" i="2"/>
  <c r="C4" i="2"/>
  <c r="C5" i="2"/>
  <c r="C6" i="2"/>
  <c r="D8" i="2"/>
  <c r="D9" i="2"/>
  <c r="D10" i="2"/>
  <c r="D3" i="2"/>
  <c r="D4" i="2"/>
  <c r="D5" i="2"/>
  <c r="D6" i="2"/>
  <c r="E8" i="2"/>
  <c r="E9" i="2"/>
  <c r="E10" i="2"/>
  <c r="E3" i="2"/>
  <c r="E4" i="2"/>
  <c r="E5" i="2"/>
  <c r="E6" i="2"/>
  <c r="F8" i="2"/>
  <c r="F9" i="2"/>
  <c r="F10" i="2"/>
  <c r="F3" i="2"/>
  <c r="F4" i="2"/>
  <c r="F5" i="2"/>
  <c r="F6" i="2"/>
  <c r="G8" i="2"/>
  <c r="G9" i="2"/>
  <c r="G10" i="2"/>
  <c r="G3" i="2"/>
  <c r="G4" i="2"/>
  <c r="G5" i="2"/>
  <c r="G6" i="2"/>
  <c r="H8" i="2"/>
  <c r="H9" i="2"/>
  <c r="H10" i="2"/>
  <c r="H3" i="2"/>
  <c r="H4" i="2"/>
  <c r="H5" i="2"/>
  <c r="H6" i="2"/>
  <c r="C7" i="2"/>
  <c r="D7" i="2"/>
  <c r="E7" i="2"/>
  <c r="F7" i="2"/>
  <c r="G7" i="2"/>
  <c r="H7" i="2"/>
  <c r="B9" i="5"/>
  <c r="B10" i="5"/>
  <c r="B11" i="5"/>
  <c r="B4" i="5"/>
  <c r="B5" i="5"/>
  <c r="B6" i="5"/>
  <c r="B7" i="5"/>
  <c r="B8" i="5"/>
  <c r="C9" i="5"/>
  <c r="C10" i="5"/>
  <c r="C11" i="5"/>
  <c r="C4" i="5"/>
  <c r="C5" i="5"/>
  <c r="C6" i="5"/>
  <c r="C7" i="5"/>
  <c r="D9" i="5"/>
  <c r="D10" i="5"/>
  <c r="D11" i="5"/>
  <c r="D4" i="5"/>
  <c r="D5" i="5"/>
  <c r="D6" i="5"/>
  <c r="D7" i="5"/>
  <c r="E9" i="5"/>
  <c r="E10" i="5"/>
  <c r="E11" i="5"/>
  <c r="E4" i="5"/>
  <c r="E5" i="5"/>
  <c r="E6" i="5"/>
  <c r="E7" i="5"/>
  <c r="F9" i="5"/>
  <c r="F10" i="5"/>
  <c r="F11" i="5"/>
  <c r="F4" i="5"/>
  <c r="F5" i="5"/>
  <c r="F6" i="5"/>
  <c r="F7" i="5"/>
  <c r="D7" i="7"/>
  <c r="E7" i="7"/>
  <c r="G7" i="7"/>
  <c r="F7" i="7"/>
  <c r="H7" i="7"/>
  <c r="C8" i="5"/>
  <c r="D8" i="5"/>
  <c r="E8" i="5"/>
  <c r="F8" i="5"/>
  <c r="G9" i="5"/>
  <c r="G10" i="5"/>
  <c r="G11" i="5"/>
  <c r="G4" i="5"/>
  <c r="G5" i="5"/>
  <c r="G6" i="5"/>
  <c r="G7" i="5"/>
  <c r="G8" i="5"/>
  <c r="H109" i="4"/>
  <c r="D109" i="4"/>
  <c r="E109" i="4"/>
  <c r="F109" i="4"/>
  <c r="G109" i="4"/>
  <c r="D86" i="4"/>
  <c r="E86" i="4"/>
  <c r="F86" i="4"/>
  <c r="G86" i="4"/>
  <c r="H86" i="4"/>
  <c r="D41" i="4"/>
  <c r="E41" i="4"/>
  <c r="F41" i="4"/>
  <c r="G41" i="4"/>
  <c r="H41" i="4"/>
  <c r="D30" i="4"/>
  <c r="E30" i="4"/>
  <c r="G30" i="4"/>
  <c r="H30" i="4"/>
  <c r="D98" i="4"/>
  <c r="E98" i="4"/>
  <c r="F98" i="4"/>
  <c r="G98" i="4"/>
  <c r="H98" i="4"/>
  <c r="H19" i="3"/>
  <c r="D19" i="3"/>
  <c r="E19" i="3"/>
  <c r="F19" i="3"/>
  <c r="G19" i="3"/>
  <c r="D7" i="3"/>
  <c r="E7" i="3"/>
  <c r="F7" i="3"/>
  <c r="G7" i="3"/>
  <c r="H7" i="3"/>
  <c r="D30" i="2"/>
  <c r="E30" i="2"/>
  <c r="F30" i="2"/>
  <c r="G30" i="2"/>
  <c r="H30" i="2"/>
  <c r="H4" i="1"/>
  <c r="M6" i="1" l="1"/>
  <c r="M11" i="1"/>
  <c r="M8" i="1"/>
</calcChain>
</file>

<file path=xl/sharedStrings.xml><?xml version="1.0" encoding="utf-8"?>
<sst xmlns="http://schemas.openxmlformats.org/spreadsheetml/2006/main" count="447" uniqueCount="141">
  <si>
    <t>Population</t>
  </si>
  <si>
    <t>Denmark</t>
  </si>
  <si>
    <t>Estonia</t>
  </si>
  <si>
    <t>Finland</t>
  </si>
  <si>
    <t>Iceland</t>
  </si>
  <si>
    <t>Latvia</t>
  </si>
  <si>
    <t>Lithuania</t>
  </si>
  <si>
    <t>Norway</t>
  </si>
  <si>
    <t>Sweden</t>
  </si>
  <si>
    <t>1.1 Mobile subscriptions per capita</t>
  </si>
  <si>
    <t>1.1</t>
  </si>
  <si>
    <t>1.2</t>
  </si>
  <si>
    <t>1.5</t>
  </si>
  <si>
    <t>1.6</t>
  </si>
  <si>
    <t>2.1 Fixed telephony subscriptions per capita</t>
  </si>
  <si>
    <t>2.1</t>
  </si>
  <si>
    <t>2.3</t>
  </si>
  <si>
    <t>3.1a</t>
  </si>
  <si>
    <t>3.2</t>
  </si>
  <si>
    <t>3.3</t>
  </si>
  <si>
    <t>3.4</t>
  </si>
  <si>
    <t>3.5</t>
  </si>
  <si>
    <t>3.6</t>
  </si>
  <si>
    <t>5.1</t>
  </si>
  <si>
    <t>Estonia (Telia)</t>
  </si>
  <si>
    <t>Finland (Elisa)</t>
  </si>
  <si>
    <t>Iceland (Síminn*)</t>
  </si>
  <si>
    <t>Lithuania (Tele2)</t>
  </si>
  <si>
    <t>Norway (Telenor)</t>
  </si>
  <si>
    <t>Sweden (Telia)</t>
  </si>
  <si>
    <t>Iceland (Síminn)</t>
  </si>
  <si>
    <t>Latvia (Tet)</t>
  </si>
  <si>
    <t>Lithuania (Telia)</t>
  </si>
  <si>
    <t>5.3</t>
  </si>
  <si>
    <t>6.1</t>
  </si>
  <si>
    <t>6.2 Revenues per capita (EUR/PPP)</t>
  </si>
  <si>
    <t>6.2</t>
  </si>
  <si>
    <t>7.1</t>
  </si>
  <si>
    <t>7.2 Coverage of fixed broadband with download speed of 30 Mbps or more (%)</t>
  </si>
  <si>
    <t>7.2</t>
  </si>
  <si>
    <t>7.3 Coverage of fixed broadband with download speed of 100 Mbps or more (%)</t>
  </si>
  <si>
    <t>7.3</t>
  </si>
  <si>
    <t>3.7</t>
  </si>
  <si>
    <t>(1.19)/(0.1)/12*1024</t>
  </si>
  <si>
    <t>(1.2)/(0.1)*1000</t>
  </si>
  <si>
    <t>(2.1)/(0.1)*1000</t>
  </si>
  <si>
    <t>(2.4)/(0.1)*1000</t>
  </si>
  <si>
    <t>((1.4)+(3.1))/(0.1)*1000</t>
  </si>
  <si>
    <t>((1.7)-(1.10)/(0.1)*1000</t>
  </si>
  <si>
    <t>(3.5)/(3.1)</t>
  </si>
  <si>
    <t>(3.5)/(0.1)*1000</t>
  </si>
  <si>
    <t>(3.3)/(0.1)*1000</t>
  </si>
  <si>
    <t>(6.2)/(0.1)*1000000/exchange_rate</t>
  </si>
  <si>
    <t>(5.1)/(0.1)*1000000/PPP</t>
  </si>
  <si>
    <t>connected</t>
  </si>
  <si>
    <t>(1.13)/(0.1)/12*1000000</t>
  </si>
  <si>
    <t xml:space="preserve"> (1.3)/(0.1)*1000</t>
  </si>
  <si>
    <t>Purchasing power parities (PPPs), price level indices and real expenditures for ESA 2010 aggregates [prc_ppp_ind]</t>
  </si>
  <si>
    <t>Source of data</t>
  </si>
  <si>
    <t>Eurostat</t>
  </si>
  <si>
    <t>NA_ITEM</t>
  </si>
  <si>
    <t>Purchasing power parities (EU27_2020=1)</t>
  </si>
  <si>
    <t>PPP_CAT</t>
  </si>
  <si>
    <t>Gross domestic product</t>
  </si>
  <si>
    <t>GEO/TIME</t>
  </si>
  <si>
    <t>2015</t>
  </si>
  <si>
    <t>2016</t>
  </si>
  <si>
    <t>2017</t>
  </si>
  <si>
    <t>2018</t>
  </si>
  <si>
    <t>2019</t>
  </si>
  <si>
    <t>2020</t>
  </si>
  <si>
    <t>http://appsso.eurostat.ec.europa.eu/nui/submitViewTableAction.do</t>
  </si>
  <si>
    <t>Link</t>
  </si>
  <si>
    <t>Exchange rates:</t>
  </si>
  <si>
    <t>Source</t>
  </si>
  <si>
    <t>https://www.ecb.europa.eu/stats/policy_and_exchange_rates/euro_reference_exchange_rates/html/index.en.html</t>
  </si>
  <si>
    <t>Finland (DNA)</t>
  </si>
  <si>
    <t>2021</t>
  </si>
  <si>
    <t>((1.3)-(1.10)+(3.1))/(0.1)*1000</t>
  </si>
  <si>
    <t>((3.11)+(3.12)/(0.2)*1000</t>
  </si>
  <si>
    <t>(3.1)/(0.2)*1000</t>
  </si>
  <si>
    <r>
      <t xml:space="preserve">5.1 Market share of leading mobile operator </t>
    </r>
    <r>
      <rPr>
        <b/>
        <sz val="18"/>
        <color rgb="FFFF0000"/>
        <rFont val="Calibri"/>
        <family val="2"/>
        <charset val="186"/>
        <scheme val="minor"/>
      </rPr>
      <t>(M2M not included)</t>
    </r>
  </si>
  <si>
    <t>1.3 - Mobile Subscriptions</t>
  </si>
  <si>
    <t>1.10 - Voice only subscription</t>
  </si>
  <si>
    <t>3.1 - Fixed broadband subscriptions</t>
  </si>
  <si>
    <t>0.1 - population</t>
  </si>
  <si>
    <t>0.2 - households</t>
  </si>
  <si>
    <t>1.4 - Dedicated data subscriptions</t>
  </si>
  <si>
    <t>1.7 - Subscriptions for mobile phones</t>
  </si>
  <si>
    <t>3.10 - 30 Mbps ≤ downstream &lt; 100 Mbps</t>
  </si>
  <si>
    <t>3.11 - 100 Mbps  ≥ downstream &lt; 1000 Mbps</t>
  </si>
  <si>
    <t>3.12 - downstream ≥ 1000 Mbps</t>
  </si>
  <si>
    <t>((3.10)+(3.11)+(3.12)/(0.2)*1000</t>
  </si>
  <si>
    <t>(3.12)/(0.2)*1000</t>
  </si>
  <si>
    <t>3.5 - Fibre subscriptions</t>
  </si>
  <si>
    <t>3.3 - Cable subscriptions</t>
  </si>
  <si>
    <t>(4.5)/(0.1)*1000</t>
  </si>
  <si>
    <t>4.5 IP-TV subscriptions</t>
  </si>
  <si>
    <t>Denmark (TDC till 2021; Nuuday since 2022)</t>
  </si>
  <si>
    <t>Latvia (Tele2 untill 2021; Latvijas Mobilais Telefons)</t>
  </si>
  <si>
    <t>..=(I4-D4)/D4</t>
  </si>
  <si>
    <t>1.3 - Mobile Subscriptions (thousands)</t>
  </si>
  <si>
    <t>1.13 - Outgoing traffic minutes from mobile phone (millions)</t>
  </si>
  <si>
    <t>1.19 - Traffic for mobile data services  (TB)</t>
  </si>
  <si>
    <t>1.2 - Number of M2M SIM cards (thousands)</t>
  </si>
  <si>
    <t>2.1 - Fixed telephony subscriptions (thousands)</t>
  </si>
  <si>
    <t>2.4 - Outgoing traffic minutes from fixed telephony (millions)</t>
  </si>
  <si>
    <t>1.2 Number of mobile voice and data subscriptions per capita</t>
  </si>
  <si>
    <t>1.3 Mobile call minutes per capita in a month</t>
  </si>
  <si>
    <t>1.4 Data transferred over mobile networks per capita in a month (Gbytes)</t>
  </si>
  <si>
    <t>1.5 Machine-to-machine (M2M) SIM cards per capita</t>
  </si>
  <si>
    <t>2.2 Fixed call minutes per capita in a month</t>
  </si>
  <si>
    <t>4.1 Number of pay-TV subscriptions per capita IPTV</t>
  </si>
  <si>
    <t>5.2 Market share of leading operator in fixed broadband services</t>
  </si>
  <si>
    <t>2022</t>
  </si>
  <si>
    <t>https://ec.europa.eu/eurostat/databrowser/bookmark/27eb0bdb-589a-4550-a5d0-95e7804784f1?lang=en</t>
  </si>
  <si>
    <t>TIME</t>
  </si>
  <si>
    <t>2012</t>
  </si>
  <si>
    <t>2013</t>
  </si>
  <si>
    <t>2014</t>
  </si>
  <si>
    <t>2023</t>
  </si>
  <si>
    <t>GEO (Labels)</t>
  </si>
  <si>
    <t/>
  </si>
  <si>
    <t>6.1A Investments per capita (EUR)</t>
  </si>
  <si>
    <t>6.1B Investments per capita (EUR/PPP)</t>
  </si>
  <si>
    <t>(6.2)/(0.1)*1000000/PPP</t>
  </si>
  <si>
    <t>3.x Number of total broadband subscription per capita (excluded)</t>
  </si>
  <si>
    <r>
      <t>3.1 Number of fixed</t>
    </r>
    <r>
      <rPr>
        <b/>
        <sz val="18"/>
        <color rgb="FFFF0000"/>
        <rFont val="Calibri"/>
        <family val="2"/>
        <charset val="186"/>
        <scheme val="minor"/>
      </rPr>
      <t xml:space="preserve"> and mobile dedicated data broadband subscriptions per capita</t>
    </r>
  </si>
  <si>
    <r>
      <t xml:space="preserve">3.2 Fixed broadband subscriptions per </t>
    </r>
    <r>
      <rPr>
        <b/>
        <sz val="18"/>
        <color rgb="FFFF0000"/>
        <rFont val="Calibri"/>
        <family val="2"/>
        <charset val="186"/>
        <scheme val="minor"/>
      </rPr>
      <t>household</t>
    </r>
  </si>
  <si>
    <t>3.3 Fixed broadband subscriptions with a marketed downstream capacity of 30 Mbps or more, per household</t>
  </si>
  <si>
    <r>
      <t xml:space="preserve">3.4 Fixed broadband subscriptions with a marketed downstream capacity of 100 Mbps or more, </t>
    </r>
    <r>
      <rPr>
        <b/>
        <sz val="18"/>
        <color rgb="FFFF0000"/>
        <rFont val="Calibri"/>
        <family val="2"/>
        <charset val="186"/>
        <scheme val="minor"/>
      </rPr>
      <t>per houshold</t>
    </r>
  </si>
  <si>
    <r>
      <t xml:space="preserve">3.5 Fixed broadband subscriptions with a marketed downstream capacity of 1 Gbps or more, </t>
    </r>
    <r>
      <rPr>
        <b/>
        <sz val="18"/>
        <color rgb="FFFF0000"/>
        <rFont val="Calibri"/>
        <family val="2"/>
        <charset val="186"/>
        <scheme val="minor"/>
      </rPr>
      <t>per houshold</t>
    </r>
  </si>
  <si>
    <t>3.6 Share of fiber subscriptions of total fixed broadband subscriptions</t>
  </si>
  <si>
    <t>3.8 Share of fixed broadband subscriptions with a marketed downstream capacity of 100 Mbps or more of total fixed broadband subscriptions</t>
  </si>
  <si>
    <t>3.xa Fixed broadband subscriptions via fiber per capita</t>
  </si>
  <si>
    <t>3.7xb Fixed broadband subscriptions via  cable networks per capita</t>
  </si>
  <si>
    <t>3.7a Fixed broadband subscriptions via fiber per household</t>
  </si>
  <si>
    <t>3.7b Fixed broadband subscriptions via  cable networks per household</t>
  </si>
  <si>
    <t>7.1 Coverage of fiber broadband, including fiber LAN (%)</t>
  </si>
  <si>
    <t>Change 2019 - 2024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</si>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</sst>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_-;\-* #,##0_-;_-* &quot;-&quot;??_-;_-@_-"/>
    <numFmt numFmtId="165" formatCode="0.0_ ;\-0.0\ "/>
    <numFmt numFmtId="166" formatCode="0.0"/>
    <numFmt numFmtId="167" formatCode="0.0\ %"/>
    <numFmt numFmtId="168" formatCode="#,##0.0"/>
    <numFmt numFmtId="170" formatCode="#,##0.000000"/>
    <numFmt numFmtId="171" formatCode="#,##0.00000"/>
    <numFmt numFmtId="172" formatCode="#,##0.0000"/>
    <numFmt numFmtId="174" formatCode="0.0%"/>
    <numFmt numFmtId="175" formatCode="#,##0.##########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  <charset val="186"/>
      <scheme val="minor"/>
    </font>
    <font>
      <b/>
      <sz val="11"/>
      <color rgb="FF242424"/>
      <name val="Segoe UI"/>
      <family val="2"/>
      <charset val="186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charset val="186"/>
      <scheme val="minor"/>
    </font>
    <font>
      <b/>
      <sz val="18"/>
      <name val="Calibri"/>
      <family val="2"/>
      <scheme val="minor"/>
    </font>
    <font>
      <sz val="9"/>
      <name val="Arial"/>
    </font>
    <font>
      <b/>
      <sz val="9"/>
      <color indexed="9"/>
      <name val="Arial"/>
    </font>
  </fonts>
  <fills count="5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rgb="FF4669A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/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 style="thin">
        <color rgb="FFB0B0B0"/>
      </bottom>
      <diagonal/>
    </border>
  </borders>
  <cellStyleXfs count="49">
    <xf numFmtId="0" fontId="0" fillId="0" borderId="0"/>
    <xf numFmtId="9" fontId="2" fillId="0" borderId="0"/>
    <xf numFmtId="43" fontId="2" fillId="0" borderId="0"/>
    <xf numFmtId="0" fontId="2" fillId="0" borderId="0"/>
    <xf numFmtId="0" fontId="9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27" applyNumberFormat="0" applyFill="0" applyAlignment="0" applyProtection="0"/>
    <xf numFmtId="0" fontId="14" fillId="0" borderId="28" applyNumberFormat="0" applyFill="0" applyAlignment="0" applyProtection="0"/>
    <xf numFmtId="0" fontId="15" fillId="0" borderId="29" applyNumberFormat="0" applyFill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30" applyNumberFormat="0" applyAlignment="0" applyProtection="0"/>
    <xf numFmtId="0" fontId="20" fillId="21" borderId="31" applyNumberFormat="0" applyAlignment="0" applyProtection="0"/>
    <xf numFmtId="0" fontId="21" fillId="21" borderId="30" applyNumberFormat="0" applyAlignment="0" applyProtection="0"/>
    <xf numFmtId="0" fontId="22" fillId="0" borderId="32" applyNumberFormat="0" applyFill="0" applyAlignment="0" applyProtection="0"/>
    <xf numFmtId="0" fontId="23" fillId="22" borderId="33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5" applyNumberFormat="0" applyFill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2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23" borderId="34" applyNumberFormat="0" applyFont="0" applyAlignment="0" applyProtection="0"/>
  </cellStyleXfs>
  <cellXfs count="206">
    <xf numFmtId="0" fontId="0" fillId="0" borderId="0" xfId="0"/>
    <xf numFmtId="0" fontId="6" fillId="0" borderId="0" xfId="0" applyFont="1"/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/>
    <xf numFmtId="0" fontId="4" fillId="6" borderId="12" xfId="0" applyFont="1" applyFill="1" applyBorder="1"/>
    <xf numFmtId="0" fontId="4" fillId="6" borderId="13" xfId="0" applyFont="1" applyFill="1" applyBorder="1"/>
    <xf numFmtId="16" fontId="5" fillId="7" borderId="8" xfId="0" quotePrefix="1" applyNumberFormat="1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4" fontId="0" fillId="4" borderId="5" xfId="0" applyNumberFormat="1" applyFill="1" applyBorder="1"/>
    <xf numFmtId="4" fontId="0" fillId="4" borderId="2" xfId="0" applyNumberFormat="1" applyFill="1" applyBorder="1"/>
    <xf numFmtId="4" fontId="0" fillId="4" borderId="1" xfId="0" applyNumberFormat="1" applyFill="1" applyBorder="1"/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3" borderId="5" xfId="0" applyNumberFormat="1" applyFill="1" applyBorder="1"/>
    <xf numFmtId="4" fontId="0" fillId="3" borderId="2" xfId="0" applyNumberFormat="1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4" fontId="0" fillId="3" borderId="4" xfId="0" applyNumberFormat="1" applyFill="1" applyBorder="1"/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1" xfId="0" applyFont="1" applyFill="1" applyBorder="1"/>
    <xf numFmtId="0" fontId="4" fillId="9" borderId="12" xfId="0" applyFont="1" applyFill="1" applyBorder="1"/>
    <xf numFmtId="0" fontId="4" fillId="9" borderId="13" xfId="0" applyFont="1" applyFill="1" applyBorder="1"/>
    <xf numFmtId="16" fontId="5" fillId="2" borderId="8" xfId="0" quotePrefix="1" applyNumberFormat="1" applyFont="1" applyFill="1" applyBorder="1" applyAlignment="1">
      <alignment horizontal="center"/>
    </xf>
    <xf numFmtId="3" fontId="0" fillId="8" borderId="5" xfId="0" applyNumberFormat="1" applyFill="1" applyBorder="1"/>
    <xf numFmtId="3" fontId="0" fillId="8" borderId="6" xfId="0" applyNumberFormat="1" applyFill="1" applyBorder="1"/>
    <xf numFmtId="9" fontId="0" fillId="8" borderId="7" xfId="1" applyFont="1" applyFill="1" applyBorder="1" applyAlignment="1">
      <alignment horizontal="right"/>
    </xf>
    <xf numFmtId="3" fontId="0" fillId="8" borderId="2" xfId="0" applyNumberFormat="1" applyFill="1" applyBorder="1"/>
    <xf numFmtId="3" fontId="0" fillId="8" borderId="4" xfId="0" applyNumberFormat="1" applyFill="1" applyBorder="1"/>
    <xf numFmtId="0" fontId="4" fillId="11" borderId="9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left"/>
    </xf>
    <xf numFmtId="0" fontId="4" fillId="11" borderId="11" xfId="0" applyFont="1" applyFill="1" applyBorder="1"/>
    <xf numFmtId="0" fontId="4" fillId="11" borderId="12" xfId="0" applyFont="1" applyFill="1" applyBorder="1"/>
    <xf numFmtId="0" fontId="4" fillId="11" borderId="13" xfId="0" applyFont="1" applyFill="1" applyBorder="1"/>
    <xf numFmtId="4" fontId="0" fillId="5" borderId="5" xfId="0" applyNumberFormat="1" applyFill="1" applyBorder="1"/>
    <xf numFmtId="4" fontId="0" fillId="5" borderId="2" xfId="0" applyNumberFormat="1" applyFill="1" applyBorder="1"/>
    <xf numFmtId="4" fontId="0" fillId="5" borderId="1" xfId="0" applyNumberFormat="1" applyFill="1" applyBorder="1"/>
    <xf numFmtId="4" fontId="0" fillId="5" borderId="3" xfId="0" applyNumberFormat="1" applyFill="1" applyBorder="1"/>
    <xf numFmtId="4" fontId="0" fillId="5" borderId="4" xfId="0" applyNumberFormat="1" applyFill="1" applyBorder="1"/>
    <xf numFmtId="0" fontId="4" fillId="12" borderId="9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2" borderId="11" xfId="0" applyFont="1" applyFill="1" applyBorder="1"/>
    <xf numFmtId="0" fontId="4" fillId="12" borderId="12" xfId="0" applyFont="1" applyFill="1" applyBorder="1"/>
    <xf numFmtId="0" fontId="4" fillId="12" borderId="13" xfId="0" applyFont="1" applyFill="1" applyBorder="1"/>
    <xf numFmtId="16" fontId="5" fillId="13" borderId="8" xfId="0" quotePrefix="1" applyNumberFormat="1" applyFont="1" applyFill="1" applyBorder="1" applyAlignment="1">
      <alignment horizontal="center"/>
    </xf>
    <xf numFmtId="0" fontId="5" fillId="10" borderId="8" xfId="0" quotePrefix="1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/>
    <xf numFmtId="0" fontId="4" fillId="7" borderId="12" xfId="0" applyFont="1" applyFill="1" applyBorder="1"/>
    <xf numFmtId="0" fontId="4" fillId="7" borderId="13" xfId="0" applyFont="1" applyFill="1" applyBorder="1"/>
    <xf numFmtId="16" fontId="5" fillId="14" borderId="8" xfId="0" quotePrefix="1" applyNumberFormat="1" applyFont="1" applyFill="1" applyBorder="1" applyAlignment="1">
      <alignment horizontal="center"/>
    </xf>
    <xf numFmtId="164" fontId="0" fillId="4" borderId="5" xfId="2" applyNumberFormat="1" applyFont="1" applyFill="1" applyBorder="1"/>
    <xf numFmtId="164" fontId="0" fillId="4" borderId="2" xfId="2" applyNumberFormat="1" applyFont="1" applyFill="1" applyBorder="1"/>
    <xf numFmtId="164" fontId="0" fillId="4" borderId="1" xfId="2" applyNumberFormat="1" applyFont="1" applyFill="1" applyBorder="1"/>
    <xf numFmtId="164" fontId="0" fillId="4" borderId="3" xfId="2" applyNumberFormat="1" applyFont="1" applyFill="1" applyBorder="1"/>
    <xf numFmtId="164" fontId="0" fillId="4" borderId="4" xfId="2" applyNumberFormat="1" applyFont="1" applyFill="1" applyBorder="1"/>
    <xf numFmtId="165" fontId="0" fillId="4" borderId="5" xfId="2" applyNumberFormat="1" applyFont="1" applyFill="1" applyBorder="1"/>
    <xf numFmtId="165" fontId="0" fillId="4" borderId="2" xfId="2" applyNumberFormat="1" applyFont="1" applyFill="1" applyBorder="1"/>
    <xf numFmtId="165" fontId="0" fillId="4" borderId="1" xfId="2" applyNumberFormat="1" applyFont="1" applyFill="1" applyBorder="1"/>
    <xf numFmtId="165" fontId="0" fillId="4" borderId="3" xfId="2" applyNumberFormat="1" applyFont="1" applyFill="1" applyBorder="1"/>
    <xf numFmtId="165" fontId="0" fillId="4" borderId="4" xfId="2" applyNumberFormat="1" applyFont="1" applyFill="1" applyBorder="1"/>
    <xf numFmtId="2" fontId="0" fillId="4" borderId="5" xfId="0" applyNumberFormat="1" applyFill="1" applyBorder="1"/>
    <xf numFmtId="2" fontId="0" fillId="4" borderId="2" xfId="0" applyNumberFormat="1" applyFill="1" applyBorder="1"/>
    <xf numFmtId="2" fontId="0" fillId="4" borderId="1" xfId="0" applyNumberFormat="1" applyFill="1" applyBorder="1"/>
    <xf numFmtId="2" fontId="0" fillId="4" borderId="3" xfId="0" applyNumberFormat="1" applyFill="1" applyBorder="1"/>
    <xf numFmtId="2" fontId="0" fillId="4" borderId="4" xfId="0" applyNumberFormat="1" applyFill="1" applyBorder="1"/>
    <xf numFmtId="166" fontId="0" fillId="5" borderId="5" xfId="0" applyNumberFormat="1" applyFill="1" applyBorder="1"/>
    <xf numFmtId="166" fontId="0" fillId="5" borderId="2" xfId="0" applyNumberFormat="1" applyFill="1" applyBorder="1"/>
    <xf numFmtId="166" fontId="0" fillId="5" borderId="1" xfId="0" applyNumberFormat="1" applyFill="1" applyBorder="1"/>
    <xf numFmtId="166" fontId="0" fillId="5" borderId="3" xfId="0" applyNumberFormat="1" applyFill="1" applyBorder="1"/>
    <xf numFmtId="166" fontId="0" fillId="5" borderId="4" xfId="0" applyNumberFormat="1" applyFill="1" applyBorder="1"/>
    <xf numFmtId="167" fontId="0" fillId="4" borderId="6" xfId="0" applyNumberFormat="1" applyFill="1" applyBorder="1"/>
    <xf numFmtId="167" fontId="0" fillId="4" borderId="1" xfId="0" applyNumberFormat="1" applyFill="1" applyBorder="1"/>
    <xf numFmtId="0" fontId="4" fillId="9" borderId="18" xfId="0" applyFont="1" applyFill="1" applyBorder="1" applyAlignment="1">
      <alignment horizontal="center"/>
    </xf>
    <xf numFmtId="16" fontId="5" fillId="2" borderId="15" xfId="0" quotePrefix="1" applyNumberFormat="1" applyFont="1" applyFill="1" applyBorder="1" applyAlignment="1">
      <alignment horizontal="center"/>
    </xf>
    <xf numFmtId="167" fontId="0" fillId="3" borderId="5" xfId="3" applyNumberFormat="1" applyFont="1" applyFill="1" applyBorder="1"/>
    <xf numFmtId="167" fontId="0" fillId="3" borderId="2" xfId="3" applyNumberFormat="1" applyFont="1" applyFill="1" applyBorder="1"/>
    <xf numFmtId="167" fontId="0" fillId="3" borderId="1" xfId="3" applyNumberFormat="1" applyFont="1" applyFill="1" applyBorder="1"/>
    <xf numFmtId="167" fontId="0" fillId="3" borderId="3" xfId="3" applyNumberFormat="1" applyFont="1" applyFill="1" applyBorder="1"/>
    <xf numFmtId="167" fontId="0" fillId="3" borderId="4" xfId="3" applyNumberFormat="1" applyFont="1" applyFill="1" applyBorder="1"/>
    <xf numFmtId="9" fontId="0" fillId="6" borderId="14" xfId="0" applyNumberFormat="1" applyFill="1" applyBorder="1" applyAlignment="1">
      <alignment horizontal="center"/>
    </xf>
    <xf numFmtId="9" fontId="0" fillId="6" borderId="12" xfId="0" applyNumberFormat="1" applyFill="1" applyBorder="1" applyAlignment="1">
      <alignment horizontal="center"/>
    </xf>
    <xf numFmtId="9" fontId="0" fillId="6" borderId="13" xfId="0" applyNumberFormat="1" applyFill="1" applyBorder="1" applyAlignment="1">
      <alignment horizontal="center"/>
    </xf>
    <xf numFmtId="3" fontId="0" fillId="8" borderId="21" xfId="0" applyNumberFormat="1" applyFill="1" applyBorder="1"/>
    <xf numFmtId="0" fontId="4" fillId="9" borderId="23" xfId="0" applyFont="1" applyFill="1" applyBorder="1"/>
    <xf numFmtId="0" fontId="4" fillId="9" borderId="24" xfId="0" applyFont="1" applyFill="1" applyBorder="1"/>
    <xf numFmtId="0" fontId="4" fillId="9" borderId="25" xfId="0" applyFont="1" applyFill="1" applyBorder="1"/>
    <xf numFmtId="0" fontId="4" fillId="9" borderId="20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0" fillId="3" borderId="0" xfId="0" applyFill="1"/>
    <xf numFmtId="2" fontId="0" fillId="3" borderId="1" xfId="0" applyNumberFormat="1" applyFill="1" applyBorder="1"/>
    <xf numFmtId="0" fontId="7" fillId="0" borderId="0" xfId="0" applyFont="1"/>
    <xf numFmtId="0" fontId="4" fillId="15" borderId="12" xfId="0" applyFont="1" applyFill="1" applyBorder="1"/>
    <xf numFmtId="9" fontId="0" fillId="15" borderId="12" xfId="0" applyNumberFormat="1" applyFill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4" fontId="0" fillId="0" borderId="0" xfId="0" applyNumberFormat="1"/>
    <xf numFmtId="0" fontId="10" fillId="0" borderId="0" xfId="5"/>
    <xf numFmtId="0" fontId="11" fillId="0" borderId="0" xfId="5" applyFont="1"/>
    <xf numFmtId="0" fontId="11" fillId="16" borderId="26" xfId="5" applyFont="1" applyFill="1" applyBorder="1"/>
    <xf numFmtId="170" fontId="11" fillId="0" borderId="26" xfId="5" applyNumberFormat="1" applyFont="1" applyBorder="1"/>
    <xf numFmtId="171" fontId="11" fillId="0" borderId="26" xfId="5" applyNumberFormat="1" applyFont="1" applyBorder="1"/>
    <xf numFmtId="172" fontId="11" fillId="0" borderId="26" xfId="5" applyNumberFormat="1" applyFont="1" applyBorder="1"/>
    <xf numFmtId="0" fontId="28" fillId="0" borderId="0" xfId="46"/>
    <xf numFmtId="172" fontId="11" fillId="0" borderId="36" xfId="5" applyNumberFormat="1" applyFont="1" applyBorder="1"/>
    <xf numFmtId="4" fontId="11" fillId="48" borderId="26" xfId="5" applyNumberFormat="1" applyFont="1" applyFill="1" applyBorder="1"/>
    <xf numFmtId="4" fontId="11" fillId="0" borderId="26" xfId="5" applyNumberFormat="1" applyFont="1" applyBorder="1"/>
    <xf numFmtId="0" fontId="11" fillId="16" borderId="0" xfId="5" applyFont="1" applyFill="1"/>
    <xf numFmtId="0" fontId="4" fillId="11" borderId="37" xfId="0" applyFont="1" applyFill="1" applyBorder="1" applyAlignment="1">
      <alignment horizontal="center"/>
    </xf>
    <xf numFmtId="4" fontId="0" fillId="4" borderId="22" xfId="0" applyNumberFormat="1" applyFill="1" applyBorder="1"/>
    <xf numFmtId="0" fontId="4" fillId="6" borderId="37" xfId="0" applyFont="1" applyFill="1" applyBorder="1" applyAlignment="1">
      <alignment horizontal="center"/>
    </xf>
    <xf numFmtId="3" fontId="0" fillId="4" borderId="22" xfId="0" applyNumberFormat="1" applyFill="1" applyBorder="1"/>
    <xf numFmtId="168" fontId="0" fillId="4" borderId="22" xfId="0" applyNumberFormat="1" applyFill="1" applyBorder="1"/>
    <xf numFmtId="4" fontId="0" fillId="5" borderId="22" xfId="0" applyNumberFormat="1" applyFill="1" applyBorder="1"/>
    <xf numFmtId="166" fontId="0" fillId="5" borderId="22" xfId="0" applyNumberFormat="1" applyFill="1" applyBorder="1"/>
    <xf numFmtId="4" fontId="0" fillId="3" borderId="22" xfId="0" applyNumberFormat="1" applyFill="1" applyBorder="1"/>
    <xf numFmtId="167" fontId="0" fillId="3" borderId="22" xfId="3" applyNumberFormat="1" applyFont="1" applyFill="1" applyBorder="1"/>
    <xf numFmtId="0" fontId="4" fillId="6" borderId="15" xfId="0" applyFont="1" applyFill="1" applyBorder="1" applyAlignment="1">
      <alignment horizontal="center"/>
    </xf>
    <xf numFmtId="0" fontId="4" fillId="12" borderId="15" xfId="0" applyFont="1" applyFill="1" applyBorder="1" applyAlignment="1">
      <alignment horizontal="center"/>
    </xf>
    <xf numFmtId="4" fontId="0" fillId="5" borderId="6" xfId="0" applyNumberFormat="1" applyFill="1" applyBorder="1"/>
    <xf numFmtId="0" fontId="4" fillId="7" borderId="37" xfId="0" applyFont="1" applyFill="1" applyBorder="1" applyAlignment="1">
      <alignment horizontal="center"/>
    </xf>
    <xf numFmtId="9" fontId="0" fillId="6" borderId="38" xfId="0" applyNumberFormat="1" applyFill="1" applyBorder="1" applyAlignment="1">
      <alignment horizontal="center"/>
    </xf>
    <xf numFmtId="9" fontId="0" fillId="6" borderId="24" xfId="0" applyNumberFormat="1" applyFill="1" applyBorder="1" applyAlignment="1">
      <alignment horizontal="center"/>
    </xf>
    <xf numFmtId="9" fontId="0" fillId="15" borderId="24" xfId="0" applyNumberFormat="1" applyFill="1" applyBorder="1" applyAlignment="1">
      <alignment horizontal="center"/>
    </xf>
    <xf numFmtId="9" fontId="0" fillId="6" borderId="25" xfId="0" applyNumberForma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171" fontId="11" fillId="0" borderId="39" xfId="5" applyNumberFormat="1" applyFont="1" applyBorder="1"/>
    <xf numFmtId="170" fontId="11" fillId="0" borderId="39" xfId="5" applyNumberFormat="1" applyFont="1" applyBorder="1"/>
    <xf numFmtId="172" fontId="11" fillId="0" borderId="39" xfId="5" applyNumberFormat="1" applyFont="1" applyBorder="1"/>
    <xf numFmtId="4" fontId="11" fillId="0" borderId="39" xfId="5" applyNumberFormat="1" applyFont="1" applyBorder="1"/>
    <xf numFmtId="170" fontId="11" fillId="0" borderId="1" xfId="5" applyNumberFormat="1" applyFont="1" applyBorder="1"/>
    <xf numFmtId="4" fontId="11" fillId="0" borderId="1" xfId="5" applyNumberFormat="1" applyFont="1" applyBorder="1"/>
    <xf numFmtId="0" fontId="11" fillId="16" borderId="26" xfId="5" applyFont="1" applyFill="1" applyBorder="1" applyAlignment="1">
      <alignment horizontal="right"/>
    </xf>
    <xf numFmtId="0" fontId="6" fillId="15" borderId="0" xfId="0" applyFont="1" applyFill="1"/>
    <xf numFmtId="0" fontId="30" fillId="0" borderId="0" xfId="0" applyFont="1"/>
    <xf numFmtId="0" fontId="28" fillId="0" borderId="0" xfId="46" applyNumberFormat="1" applyFill="1" applyBorder="1" applyAlignment="1"/>
    <xf numFmtId="0" fontId="31" fillId="0" borderId="0" xfId="0" applyFont="1"/>
    <xf numFmtId="4" fontId="0" fillId="4" borderId="6" xfId="0" applyNumberFormat="1" applyFill="1" applyBorder="1"/>
    <xf numFmtId="4" fontId="0" fillId="15" borderId="22" xfId="0" applyNumberFormat="1" applyFill="1" applyBorder="1"/>
    <xf numFmtId="3" fontId="0" fillId="4" borderId="21" xfId="0" applyNumberFormat="1" applyFill="1" applyBorder="1"/>
    <xf numFmtId="3" fontId="0" fillId="4" borderId="6" xfId="0" applyNumberFormat="1" applyFill="1" applyBorder="1"/>
    <xf numFmtId="168" fontId="0" fillId="4" borderId="6" xfId="0" applyNumberFormat="1" applyFill="1" applyBorder="1"/>
    <xf numFmtId="4" fontId="0" fillId="4" borderId="21" xfId="0" applyNumberFormat="1" applyFill="1" applyBorder="1"/>
    <xf numFmtId="0" fontId="4" fillId="12" borderId="37" xfId="0" applyFont="1" applyFill="1" applyBorder="1" applyAlignment="1">
      <alignment horizontal="center"/>
    </xf>
    <xf numFmtId="166" fontId="0" fillId="5" borderId="6" xfId="0" applyNumberFormat="1" applyFill="1" applyBorder="1"/>
    <xf numFmtId="0" fontId="4" fillId="9" borderId="40" xfId="0" applyFont="1" applyFill="1" applyBorder="1" applyAlignment="1">
      <alignment horizontal="center"/>
    </xf>
    <xf numFmtId="174" fontId="2" fillId="3" borderId="22" xfId="1" applyNumberFormat="1" applyFill="1" applyBorder="1"/>
    <xf numFmtId="0" fontId="4" fillId="9" borderId="37" xfId="0" applyFont="1" applyFill="1" applyBorder="1" applyAlignment="1">
      <alignment horizontal="center"/>
    </xf>
    <xf numFmtId="4" fontId="0" fillId="3" borderId="21" xfId="0" applyNumberFormat="1" applyFill="1" applyBorder="1"/>
    <xf numFmtId="4" fontId="0" fillId="3" borderId="6" xfId="0" applyNumberFormat="1" applyFill="1" applyBorder="1"/>
    <xf numFmtId="174" fontId="2" fillId="3" borderId="6" xfId="1" applyNumberFormat="1" applyFill="1" applyBorder="1"/>
    <xf numFmtId="174" fontId="2" fillId="3" borderId="21" xfId="1" applyNumberFormat="1" applyFill="1" applyBorder="1"/>
    <xf numFmtId="0" fontId="4" fillId="9" borderId="15" xfId="0" applyFont="1" applyFill="1" applyBorder="1" applyAlignment="1">
      <alignment horizontal="center"/>
    </xf>
    <xf numFmtId="0" fontId="3" fillId="11" borderId="1" xfId="0" applyFont="1" applyFill="1" applyBorder="1"/>
    <xf numFmtId="2" fontId="0" fillId="8" borderId="1" xfId="0" applyNumberFormat="1" applyFill="1" applyBorder="1"/>
    <xf numFmtId="0" fontId="3" fillId="11" borderId="22" xfId="0" applyFont="1" applyFill="1" applyBorder="1"/>
    <xf numFmtId="2" fontId="0" fillId="8" borderId="6" xfId="0" applyNumberFormat="1" applyFill="1" applyBorder="1"/>
    <xf numFmtId="0" fontId="3" fillId="11" borderId="15" xfId="0" applyFont="1" applyFill="1" applyBorder="1" applyAlignment="1">
      <alignment horizontal="center"/>
    </xf>
    <xf numFmtId="2" fontId="0" fillId="15" borderId="6" xfId="0" applyNumberFormat="1" applyFill="1" applyBorder="1"/>
    <xf numFmtId="167" fontId="8" fillId="4" borderId="1" xfId="0" applyNumberFormat="1" applyFont="1" applyFill="1" applyBorder="1"/>
    <xf numFmtId="0" fontId="0" fillId="0" borderId="15" xfId="0" applyBorder="1"/>
    <xf numFmtId="167" fontId="0" fillId="4" borderId="16" xfId="0" applyNumberFormat="1" applyFill="1" applyBorder="1"/>
    <xf numFmtId="167" fontId="0" fillId="4" borderId="17" xfId="0" applyNumberFormat="1" applyFill="1" applyBorder="1"/>
    <xf numFmtId="0" fontId="4" fillId="6" borderId="1" xfId="0" applyFont="1" applyFill="1" applyBorder="1"/>
    <xf numFmtId="0" fontId="4" fillId="6" borderId="18" xfId="0" applyFont="1" applyFill="1" applyBorder="1" applyAlignment="1">
      <alignment horizontal="center"/>
    </xf>
    <xf numFmtId="0" fontId="4" fillId="6" borderId="6" xfId="0" applyFont="1" applyFill="1" applyBorder="1"/>
    <xf numFmtId="16" fontId="5" fillId="7" borderId="15" xfId="0" quotePrefix="1" applyNumberFormat="1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9" fontId="0" fillId="15" borderId="1" xfId="0" applyNumberForma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9" fontId="0" fillId="15" borderId="6" xfId="0" applyNumberFormat="1" applyFill="1" applyBorder="1" applyAlignment="1">
      <alignment horizontal="center"/>
    </xf>
    <xf numFmtId="0" fontId="11" fillId="16" borderId="42" xfId="5" applyFont="1" applyFill="1" applyBorder="1" applyAlignment="1">
      <alignment horizontal="right"/>
    </xf>
    <xf numFmtId="171" fontId="11" fillId="0" borderId="1" xfId="5" applyNumberFormat="1" applyFont="1" applyBorder="1"/>
    <xf numFmtId="4" fontId="0" fillId="0" borderId="6" xfId="0" applyNumberFormat="1" applyBorder="1"/>
    <xf numFmtId="0" fontId="4" fillId="12" borderId="41" xfId="0" applyFont="1" applyFill="1" applyBorder="1" applyAlignment="1">
      <alignment horizontal="center"/>
    </xf>
    <xf numFmtId="4" fontId="0" fillId="5" borderId="21" xfId="0" applyNumberFormat="1" applyFill="1" applyBorder="1"/>
    <xf numFmtId="9" fontId="0" fillId="15" borderId="21" xfId="0" applyNumberFormat="1" applyFill="1" applyBorder="1" applyAlignment="1">
      <alignment horizontal="center"/>
    </xf>
    <xf numFmtId="9" fontId="0" fillId="15" borderId="22" xfId="0" applyNumberFormat="1" applyFill="1" applyBorder="1" applyAlignment="1">
      <alignment horizontal="center"/>
    </xf>
    <xf numFmtId="9" fontId="0" fillId="6" borderId="22" xfId="0" applyNumberFormat="1" applyFill="1" applyBorder="1" applyAlignment="1">
      <alignment horizontal="center"/>
    </xf>
    <xf numFmtId="174" fontId="2" fillId="3" borderId="1" xfId="1" applyNumberFormat="1" applyFill="1" applyBorder="1"/>
    <xf numFmtId="168" fontId="0" fillId="5" borderId="6" xfId="0" applyNumberFormat="1" applyFill="1" applyBorder="1"/>
    <xf numFmtId="0" fontId="0" fillId="51" borderId="0" xfId="0" applyFill="1"/>
    <xf numFmtId="0" fontId="33" fillId="52" borderId="43" xfId="0" applyFont="1" applyFill="1" applyBorder="1" applyAlignment="1">
      <alignment horizontal="left" vertical="center"/>
    </xf>
    <xf numFmtId="172" fontId="34" fillId="0" borderId="0" xfId="0" applyNumberFormat="1" applyFont="1" applyAlignment="1">
      <alignment horizontal="right" vertical="center" shrinkToFit="1"/>
    </xf>
    <xf numFmtId="175" fontId="34" fillId="0" borderId="0" xfId="0" applyNumberFormat="1" applyFont="1" applyAlignment="1">
      <alignment horizontal="right" vertical="center" shrinkToFit="1"/>
    </xf>
    <xf numFmtId="175" fontId="34" fillId="53" borderId="0" xfId="0" applyNumberFormat="1" applyFont="1" applyFill="1" applyAlignment="1">
      <alignment horizontal="right" vertical="center" shrinkToFit="1"/>
    </xf>
    <xf numFmtId="172" fontId="34" fillId="53" borderId="0" xfId="0" applyNumberFormat="1" applyFont="1" applyFill="1" applyAlignment="1">
      <alignment horizontal="right" vertical="center" shrinkToFit="1"/>
    </xf>
    <xf numFmtId="0" fontId="33" fillId="50" borderId="44" xfId="0" applyFont="1" applyFill="1" applyBorder="1" applyAlignment="1">
      <alignment horizontal="left" vertical="center"/>
    </xf>
    <xf numFmtId="0" fontId="33" fillId="52" borderId="44" xfId="0" applyFont="1" applyFill="1" applyBorder="1" applyAlignment="1">
      <alignment horizontal="left" vertical="center"/>
    </xf>
    <xf numFmtId="0" fontId="32" fillId="49" borderId="45" xfId="0" applyFont="1" applyFill="1" applyBorder="1" applyAlignment="1">
      <alignment horizontal="right" vertical="center"/>
    </xf>
    <xf numFmtId="0" fontId="32" fillId="49" borderId="46" xfId="0" applyFont="1" applyFill="1" applyBorder="1" applyAlignment="1">
      <alignment horizontal="left" vertical="center"/>
    </xf>
    <xf numFmtId="175" fontId="34" fillId="51" borderId="0" xfId="0" applyNumberFormat="1" applyFont="1" applyFill="1" applyAlignment="1">
      <alignment horizontal="right" vertical="center" shrinkToFit="1"/>
    </xf>
    <xf numFmtId="0" fontId="32" fillId="54" borderId="46" xfId="0" applyFont="1" applyFill="1" applyBorder="1" applyAlignment="1">
      <alignment horizontal="left"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4" fillId="6" borderId="41" xfId="0" applyFont="1" applyFill="1" applyBorder="1" applyAlignment="1">
      <alignment horizontal="center"/>
    </xf>
    <xf numFmtId="168" fontId="0" fillId="4" borderId="21" xfId="0" applyNumberFormat="1" applyFill="1" applyBorder="1"/>
    <xf numFmtId="175" fontId="38" fillId="0" borderId="0" xfId="0" applyNumberFormat="1" applyFont="1" applyAlignment="1">
      <alignment horizontal="right" vertical="center" shrinkToFit="1"/>
    </xf>
    <xf numFmtId="175" fontId="38" fillId="53" borderId="0" xfId="0" applyNumberFormat="1" applyFont="1" applyFill="1" applyAlignment="1">
      <alignment horizontal="right" vertical="center" shrinkToFit="1"/>
    </xf>
    <xf numFmtId="172" fontId="38" fillId="0" borderId="0" xfId="0" applyNumberFormat="1" applyFont="1" applyAlignment="1">
      <alignment horizontal="right" vertical="center" shrinkToFit="1"/>
    </xf>
    <xf numFmtId="172" fontId="38" fillId="53" borderId="0" xfId="0" applyNumberFormat="1" applyFont="1" applyFill="1" applyAlignment="1">
      <alignment horizontal="right" vertical="center" shrinkToFit="1"/>
    </xf>
    <xf numFmtId="0" fontId="39" fillId="54" borderId="46" xfId="0" applyFont="1" applyFill="1" applyBorder="1" applyAlignment="1">
      <alignment horizontal="left" vertical="center"/>
    </xf>
  </cellXfs>
  <cellStyles count="49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2" builtinId="3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6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4" xfId="4" xr:uid="{81DC3BAA-EEA4-4488-AF41-2F7C5BD06331}"/>
    <cellStyle name="Normal 2" xfId="5" xr:uid="{CF16492A-74D0-4271-B719-0D5E3F538B2B}"/>
    <cellStyle name="Normal 3" xfId="47" xr:uid="{CB2B3B09-C5A1-45B8-A587-4ED3ECA06BB0}"/>
    <cellStyle name="Note 2" xfId="48" xr:uid="{C5131C7E-6C01-4C00-AB39-8912C9E1B558}"/>
    <cellStyle name="Output" xfId="15" builtinId="21" customBuiltin="1"/>
    <cellStyle name="Percent" xfId="1" builtinId="5"/>
    <cellStyle name="Prosent 2" xfId="3" xr:uid="{00000000-0005-0000-0000-000003000000}"/>
    <cellStyle name="Title" xfId="6" builtinId="15" customBuiltin="1"/>
    <cellStyle name="Total" xfId="21" builtinId="25" customBuiltin="1"/>
    <cellStyle name="Warning Text" xfId="19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sz val="9"/>
        <color auto="1"/>
        <name val="Arial"/>
        <scheme val="none"/>
      </font>
      <numFmt numFmtId="175" formatCode="#,##0.##########"/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rgb="FFDCE6F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B0B0B0"/>
        </right>
        <top style="thin">
          <color rgb="FFB0B0B0"/>
        </top>
        <bottom style="thin">
          <color rgb="FFB0B0B0"/>
        </bottom>
        <vertical/>
        <horizontal/>
      </border>
      <protection locked="0" hidden="0"/>
    </dxf>
    <dxf>
      <border outline="0">
        <left style="thin">
          <color rgb="FFB0B0B0"/>
        </left>
        <top style="thin">
          <color rgb="FFB0B0B0"/>
        </top>
      </border>
    </dxf>
    <dxf>
      <font>
        <sz val="9"/>
        <color auto="1"/>
        <name val="Arial"/>
        <scheme val="none"/>
      </font>
      <alignment horizontal="right" vertical="center" textRotation="0" wrapText="0" indent="0" justifyLastLine="0" shrinkToFit="1" readingOrder="0"/>
    </dxf>
    <dxf>
      <border outline="0">
        <bottom style="thin">
          <color rgb="FFB0B0B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9"/>
        <name val="Arial"/>
        <scheme val="none"/>
      </font>
      <fill>
        <patternFill patternType="solid">
          <fgColor indexed="64"/>
          <bgColor rgb="FF4669A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B0B0B0"/>
        </left>
        <right style="thin">
          <color rgb="FFB0B0B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808EB7-FD55-46D0-977E-F54EB055AF52}" name="Table3" displayName="Table3" ref="A9:N18" totalsRowShown="0" headerRowDxfId="18" dataDxfId="16" headerRowBorderDxfId="17" tableBorderDxfId="15">
  <autoFilter ref="A9:N18" xr:uid="{95808EB7-FD55-46D0-977E-F54EB055AF52}"/>
  <tableColumns count="14">
    <tableColumn id="1" xr3:uid="{8DB27459-9BE3-4FB4-B928-336ACC3908BD}" name="TIME" dataDxfId="14" dataCellStyle="Normal 2"/>
    <tableColumn id="2" xr3:uid="{D0B0D2E4-E4EB-41AF-9124-CBC31338F920}" name="2012" dataDxfId="13"/>
    <tableColumn id="3" xr3:uid="{97ACD58C-C2E7-423A-A678-2920DE064CFA}" name="2013" dataDxfId="12"/>
    <tableColumn id="4" xr3:uid="{2A05B192-D7F4-4479-83C9-5720E8D672B0}" name="2014" dataDxfId="11"/>
    <tableColumn id="5" xr3:uid="{0112A380-9FA1-4B9C-A80F-9CF48E4DD8F9}" name="2015" dataDxfId="10"/>
    <tableColumn id="6" xr3:uid="{621CDD2F-BA95-468E-9F1D-E9B6B11718E5}" name="2016" dataDxfId="9"/>
    <tableColumn id="7" xr3:uid="{F9042889-CAB5-4A0D-9D91-D3A23870CABE}" name="2017" dataDxfId="8"/>
    <tableColumn id="8" xr3:uid="{74737C22-1E48-4840-A372-CFD352A3B6AD}" name="2018" dataDxfId="7"/>
    <tableColumn id="9" xr3:uid="{2ED7E01A-0F1C-4890-A4AB-90FBF5D34C8A}" name="2019" dataDxfId="6"/>
    <tableColumn id="10" xr3:uid="{D34608A5-ADD8-4403-B7AD-B339861DE924}" name="2020" dataDxfId="5"/>
    <tableColumn id="11" xr3:uid="{DAF1D6AE-B04C-4E50-84CC-C853E678A61D}" name="2021" dataDxfId="4"/>
    <tableColumn id="12" xr3:uid="{2A283106-A201-425B-B5A7-C8D61937F370}" name="2022" dataDxfId="3"/>
    <tableColumn id="13" xr3:uid="{7D76CE60-8812-43D7-9C9D-9930E8959F71}" name="2023" dataDxfId="2"/>
    <tableColumn id="14" xr3:uid="{920A69F0-C993-49B2-8910-EE50182D523C}" name="2024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cb.europa.eu/stats/policy_and_exchange_rates/euro_reference_exchange_rates/html/index.en.html" TargetMode="External"/><Relationship Id="rId1" Type="http://schemas.openxmlformats.org/officeDocument/2006/relationships/hyperlink" Target="http://appsso.eurostat.ec.europa.eu/nui/submitViewTableAction.do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46A1-C02E-4FAB-B6AC-49645C8FE244}">
  <dimension ref="A1:N34"/>
  <sheetViews>
    <sheetView tabSelected="1" workbookViewId="0">
      <selection activeCell="D35" sqref="D35"/>
    </sheetView>
  </sheetViews>
  <sheetFormatPr defaultRowHeight="15" x14ac:dyDescent="0.25"/>
  <cols>
    <col min="1" max="1" width="13.7109375" customWidth="1"/>
    <col min="2" max="5" width="11.5703125" bestFit="1" customWidth="1"/>
    <col min="6" max="8" width="12" bestFit="1" customWidth="1"/>
    <col min="9" max="9" width="13.42578125" customWidth="1"/>
    <col min="10" max="10" width="9.42578125" bestFit="1" customWidth="1"/>
  </cols>
  <sheetData>
    <row r="1" spans="1:14" ht="16.5" x14ac:dyDescent="0.3">
      <c r="F1" s="139"/>
    </row>
    <row r="2" spans="1:14" x14ac:dyDescent="0.25">
      <c r="A2" s="101" t="s">
        <v>57</v>
      </c>
      <c r="B2" s="100"/>
      <c r="C2" s="100"/>
      <c r="D2" s="100"/>
      <c r="E2" s="100"/>
      <c r="F2" s="100"/>
      <c r="G2" s="100"/>
    </row>
    <row r="4" spans="1:14" x14ac:dyDescent="0.25">
      <c r="A4" s="101" t="s">
        <v>58</v>
      </c>
      <c r="B4" s="101" t="s">
        <v>59</v>
      </c>
      <c r="C4" s="100"/>
      <c r="D4" s="100"/>
      <c r="E4" s="100"/>
      <c r="F4" s="100"/>
      <c r="G4" s="100"/>
    </row>
    <row r="6" spans="1:14" x14ac:dyDescent="0.25">
      <c r="A6" s="101" t="s">
        <v>60</v>
      </c>
      <c r="B6" s="101" t="s">
        <v>61</v>
      </c>
      <c r="C6" s="100"/>
      <c r="D6" s="100"/>
      <c r="E6" s="100"/>
      <c r="F6" s="100"/>
      <c r="G6" s="100"/>
    </row>
    <row r="7" spans="1:14" x14ac:dyDescent="0.25">
      <c r="A7" s="101" t="s">
        <v>62</v>
      </c>
      <c r="B7" s="101" t="s">
        <v>63</v>
      </c>
      <c r="C7" s="100"/>
      <c r="D7" s="100"/>
      <c r="E7" s="100"/>
      <c r="F7" s="100"/>
      <c r="G7" s="100"/>
    </row>
    <row r="9" spans="1:14" x14ac:dyDescent="0.25">
      <c r="A9" s="192" t="s">
        <v>116</v>
      </c>
      <c r="B9" s="193" t="s">
        <v>117</v>
      </c>
      <c r="C9" s="193" t="s">
        <v>118</v>
      </c>
      <c r="D9" s="193" t="s">
        <v>119</v>
      </c>
      <c r="E9" s="193" t="s">
        <v>65</v>
      </c>
      <c r="F9" s="193" t="s">
        <v>66</v>
      </c>
      <c r="G9" s="193" t="s">
        <v>67</v>
      </c>
      <c r="H9" s="193" t="s">
        <v>68</v>
      </c>
      <c r="I9" s="193" t="s">
        <v>69</v>
      </c>
      <c r="J9" s="195" t="s">
        <v>70</v>
      </c>
      <c r="K9" s="195" t="s">
        <v>77</v>
      </c>
      <c r="L9" s="195" t="s">
        <v>114</v>
      </c>
      <c r="M9" s="195" t="s">
        <v>120</v>
      </c>
      <c r="N9" s="205" t="s">
        <v>140</v>
      </c>
    </row>
    <row r="10" spans="1:14" x14ac:dyDescent="0.25">
      <c r="A10" s="190" t="s">
        <v>121</v>
      </c>
      <c r="B10" s="184" t="s">
        <v>122</v>
      </c>
      <c r="C10" s="184" t="s">
        <v>122</v>
      </c>
      <c r="D10" s="184" t="s">
        <v>122</v>
      </c>
      <c r="E10" s="184" t="s">
        <v>122</v>
      </c>
      <c r="F10" s="184" t="s">
        <v>122</v>
      </c>
      <c r="G10" s="184" t="s">
        <v>122</v>
      </c>
      <c r="H10" s="184" t="s">
        <v>122</v>
      </c>
      <c r="I10" s="184" t="s">
        <v>122</v>
      </c>
      <c r="J10" s="194" t="s">
        <v>122</v>
      </c>
      <c r="K10" s="194" t="s">
        <v>122</v>
      </c>
      <c r="L10" s="194" t="s">
        <v>122</v>
      </c>
      <c r="M10" s="194" t="s">
        <v>122</v>
      </c>
      <c r="N10" s="194" t="s">
        <v>122</v>
      </c>
    </row>
    <row r="11" spans="1:14" x14ac:dyDescent="0.25">
      <c r="A11" s="191" t="s">
        <v>1</v>
      </c>
      <c r="B11" s="186">
        <v>10.244999999999999</v>
      </c>
      <c r="C11" s="187">
        <v>10.192600000000001</v>
      </c>
      <c r="D11" s="187">
        <v>10.2277</v>
      </c>
      <c r="E11" s="201">
        <v>10.1601</v>
      </c>
      <c r="F11" s="201">
        <v>10.1919</v>
      </c>
      <c r="G11" s="201">
        <v>10.004300000000001</v>
      </c>
      <c r="H11" s="201">
        <v>9.9785799999999991</v>
      </c>
      <c r="I11" s="201">
        <v>10.0543</v>
      </c>
      <c r="J11" s="201">
        <v>9.9646399999999993</v>
      </c>
      <c r="K11" s="201">
        <v>9.85886</v>
      </c>
      <c r="L11" s="201">
        <v>9.93154</v>
      </c>
      <c r="M11" s="201">
        <v>9.8595600000000001</v>
      </c>
      <c r="N11" s="201">
        <v>9.7574900000000007</v>
      </c>
    </row>
    <row r="12" spans="1:14" x14ac:dyDescent="0.25">
      <c r="A12" s="191" t="s">
        <v>2</v>
      </c>
      <c r="B12" s="188">
        <v>0.70573799999999998</v>
      </c>
      <c r="C12" s="188">
        <v>0.723993</v>
      </c>
      <c r="D12" s="188">
        <v>0.73531199999999997</v>
      </c>
      <c r="E12" s="202">
        <v>0.74765099999999995</v>
      </c>
      <c r="F12" s="202">
        <v>0.75987400000000005</v>
      </c>
      <c r="G12" s="202">
        <v>0.77876199999999995</v>
      </c>
      <c r="H12" s="202">
        <v>0.79456499999999997</v>
      </c>
      <c r="I12" s="202">
        <v>0.81298300000000001</v>
      </c>
      <c r="J12" s="202">
        <v>0.80656099999999997</v>
      </c>
      <c r="K12" s="202">
        <v>0.83737200000000001</v>
      </c>
      <c r="L12" s="202">
        <v>0.90172799999999997</v>
      </c>
      <c r="M12" s="202">
        <v>0.91813100000000003</v>
      </c>
      <c r="N12" s="202">
        <v>0.91423500000000002</v>
      </c>
    </row>
    <row r="13" spans="1:14" x14ac:dyDescent="0.25">
      <c r="A13" s="191" t="s">
        <v>3</v>
      </c>
      <c r="B13" s="187">
        <v>1.2304900000000001</v>
      </c>
      <c r="C13" s="187">
        <v>1.25467</v>
      </c>
      <c r="D13" s="187">
        <v>1.26607</v>
      </c>
      <c r="E13" s="201">
        <v>1.26247</v>
      </c>
      <c r="F13" s="201">
        <v>1.2681100000000001</v>
      </c>
      <c r="G13" s="201">
        <v>1.2573799999999999</v>
      </c>
      <c r="H13" s="201">
        <v>1.25912</v>
      </c>
      <c r="I13" s="201">
        <v>1.27067</v>
      </c>
      <c r="J13" s="201">
        <v>1.2557199999999999</v>
      </c>
      <c r="K13" s="201">
        <v>1.23942</v>
      </c>
      <c r="L13" s="201">
        <v>1.2456799999999999</v>
      </c>
      <c r="M13" s="201">
        <v>1.2222299999999999</v>
      </c>
      <c r="N13" s="201">
        <v>1.2008399999999999</v>
      </c>
    </row>
    <row r="14" spans="1:14" x14ac:dyDescent="0.25">
      <c r="A14" s="191" t="s">
        <v>4</v>
      </c>
      <c r="B14" s="187">
        <v>185.512</v>
      </c>
      <c r="C14" s="187">
        <v>189.89099999999999</v>
      </c>
      <c r="D14" s="187">
        <v>193.35300000000001</v>
      </c>
      <c r="E14" s="202">
        <v>197.45500000000001</v>
      </c>
      <c r="F14" s="202">
        <v>201.583</v>
      </c>
      <c r="G14" s="202">
        <v>201.315</v>
      </c>
      <c r="H14" s="202">
        <v>207.905</v>
      </c>
      <c r="I14" s="202">
        <v>213.23400000000001</v>
      </c>
      <c r="J14" s="202">
        <v>224.26599999999999</v>
      </c>
      <c r="K14" s="202">
        <v>223.55199999999999</v>
      </c>
      <c r="L14" s="202">
        <v>220.80799999999999</v>
      </c>
      <c r="M14" s="202">
        <v>221.77500000000001</v>
      </c>
      <c r="N14" s="202">
        <v>228.34100000000001</v>
      </c>
    </row>
    <row r="15" spans="1:14" x14ac:dyDescent="0.25">
      <c r="A15" s="191" t="s">
        <v>5</v>
      </c>
      <c r="B15" s="187">
        <v>0.68561099999999997</v>
      </c>
      <c r="C15" s="187">
        <v>0.69190700000000005</v>
      </c>
      <c r="D15" s="187">
        <v>0.69437899999999997</v>
      </c>
      <c r="E15" s="201">
        <v>0.69200600000000001</v>
      </c>
      <c r="F15" s="201">
        <v>0.69752099999999995</v>
      </c>
      <c r="G15" s="201">
        <v>0.70542700000000003</v>
      </c>
      <c r="H15" s="201">
        <v>0.72255599999999998</v>
      </c>
      <c r="I15" s="201">
        <v>0.73780500000000004</v>
      </c>
      <c r="J15" s="201">
        <v>0.73527600000000004</v>
      </c>
      <c r="K15" s="201">
        <v>0.72764300000000004</v>
      </c>
      <c r="L15" s="201">
        <v>0.76687399999999994</v>
      </c>
      <c r="M15" s="201">
        <v>0.7732</v>
      </c>
      <c r="N15" s="201">
        <v>0.77079799999999998</v>
      </c>
    </row>
    <row r="16" spans="1:14" x14ac:dyDescent="0.25">
      <c r="A16" s="191" t="s">
        <v>6</v>
      </c>
      <c r="B16" s="188">
        <v>0.61308799999999997</v>
      </c>
      <c r="C16" s="188">
        <v>0.61440499999999998</v>
      </c>
      <c r="D16" s="188">
        <v>0.61770899999999995</v>
      </c>
      <c r="E16" s="202">
        <v>0.62008700000000005</v>
      </c>
      <c r="F16" s="202">
        <v>0.63116399999999995</v>
      </c>
      <c r="G16" s="202">
        <v>0.64454599999999995</v>
      </c>
      <c r="H16" s="202">
        <v>0.65868099999999996</v>
      </c>
      <c r="I16" s="202">
        <v>0.66401399999999999</v>
      </c>
      <c r="J16" s="202">
        <v>0.67857999999999996</v>
      </c>
      <c r="K16" s="202">
        <v>0.68977100000000002</v>
      </c>
      <c r="L16" s="202">
        <v>0.75261400000000001</v>
      </c>
      <c r="M16" s="202">
        <v>0.77802700000000002</v>
      </c>
      <c r="N16" s="202">
        <v>0.78144599999999997</v>
      </c>
    </row>
    <row r="17" spans="1:14" x14ac:dyDescent="0.25">
      <c r="A17" s="191" t="s">
        <v>7</v>
      </c>
      <c r="B17" s="189">
        <v>12.24</v>
      </c>
      <c r="C17" s="188">
        <v>12.513199999999999</v>
      </c>
      <c r="D17" s="188">
        <v>12.948700000000001</v>
      </c>
      <c r="E17" s="201">
        <v>13.8139</v>
      </c>
      <c r="F17" s="203">
        <v>14.456</v>
      </c>
      <c r="G17" s="201">
        <v>14.194599999999999</v>
      </c>
      <c r="H17" s="201">
        <v>14.134600000000001</v>
      </c>
      <c r="I17" s="201">
        <v>14.5794</v>
      </c>
      <c r="J17" s="201">
        <v>15.0107</v>
      </c>
      <c r="K17" s="201">
        <v>14.086399999999999</v>
      </c>
      <c r="L17" s="201">
        <v>13.6096</v>
      </c>
      <c r="M17" s="201">
        <v>14.185600000000001</v>
      </c>
      <c r="N17" s="201">
        <v>14.460900000000001</v>
      </c>
    </row>
    <row r="18" spans="1:14" x14ac:dyDescent="0.25">
      <c r="A18" s="185" t="s">
        <v>8</v>
      </c>
      <c r="B18" s="188">
        <v>11.722200000000001</v>
      </c>
      <c r="C18" s="189">
        <v>11.914999999999999</v>
      </c>
      <c r="D18" s="188">
        <v>12.1793</v>
      </c>
      <c r="E18" s="202">
        <v>12.314399999999999</v>
      </c>
      <c r="F18" s="202">
        <v>12.700699999999999</v>
      </c>
      <c r="G18" s="202">
        <v>12.8878</v>
      </c>
      <c r="H18" s="202">
        <v>13.0755</v>
      </c>
      <c r="I18" s="202">
        <v>13.1999</v>
      </c>
      <c r="J18" s="202">
        <v>13.206099999999999</v>
      </c>
      <c r="K18" s="202">
        <v>13.1128</v>
      </c>
      <c r="L18" s="204">
        <v>13.443</v>
      </c>
      <c r="M18" s="202">
        <v>13.512499999999999</v>
      </c>
      <c r="N18" s="202">
        <v>13.450200000000001</v>
      </c>
    </row>
    <row r="19" spans="1:14" x14ac:dyDescent="0.25">
      <c r="A19" s="101" t="s">
        <v>72</v>
      </c>
      <c r="B19" s="106" t="s">
        <v>71</v>
      </c>
      <c r="C19" s="100"/>
      <c r="D19" s="100"/>
      <c r="E19" s="100"/>
      <c r="F19" s="100"/>
      <c r="G19" s="100"/>
    </row>
    <row r="20" spans="1:14" x14ac:dyDescent="0.25">
      <c r="A20" s="101"/>
      <c r="B20" s="138"/>
      <c r="C20" s="100"/>
      <c r="D20" s="100"/>
      <c r="E20" s="100"/>
      <c r="F20" s="100"/>
      <c r="G20" s="100"/>
    </row>
    <row r="21" spans="1:14" x14ac:dyDescent="0.25">
      <c r="B21" t="s">
        <v>115</v>
      </c>
    </row>
    <row r="22" spans="1:14" x14ac:dyDescent="0.25">
      <c r="A22" t="s">
        <v>73</v>
      </c>
    </row>
    <row r="23" spans="1:14" x14ac:dyDescent="0.25">
      <c r="A23" s="102" t="s">
        <v>64</v>
      </c>
      <c r="B23" s="135" t="s">
        <v>65</v>
      </c>
      <c r="C23" s="135" t="s">
        <v>66</v>
      </c>
      <c r="D23" s="135" t="s">
        <v>67</v>
      </c>
      <c r="E23" s="135" t="s">
        <v>68</v>
      </c>
      <c r="F23" s="135" t="s">
        <v>69</v>
      </c>
      <c r="G23" s="135" t="s">
        <v>70</v>
      </c>
      <c r="H23" s="135" t="s">
        <v>77</v>
      </c>
      <c r="I23" s="174" t="s">
        <v>114</v>
      </c>
      <c r="J23" s="174" t="s">
        <v>120</v>
      </c>
    </row>
    <row r="24" spans="1:14" x14ac:dyDescent="0.25">
      <c r="A24" s="102" t="s">
        <v>1</v>
      </c>
      <c r="B24" s="105">
        <v>7.4587000000000003</v>
      </c>
      <c r="C24" s="105">
        <v>7.4451999999999998</v>
      </c>
      <c r="D24" s="105">
        <v>7.4386000000000001</v>
      </c>
      <c r="E24" s="104">
        <v>7.4531999999999998</v>
      </c>
      <c r="F24" s="104">
        <v>7.4661</v>
      </c>
      <c r="G24" s="129">
        <v>7.4542000000000002</v>
      </c>
      <c r="H24" s="94">
        <v>7.4370000000000003</v>
      </c>
      <c r="I24" s="175">
        <v>7.4396000000000004</v>
      </c>
      <c r="J24" s="94">
        <v>7.4508999999999999</v>
      </c>
    </row>
    <row r="25" spans="1:14" x14ac:dyDescent="0.25">
      <c r="A25" s="102" t="s">
        <v>2</v>
      </c>
      <c r="B25" s="103">
        <v>1</v>
      </c>
      <c r="C25" s="103">
        <v>1</v>
      </c>
      <c r="D25" s="103">
        <v>1</v>
      </c>
      <c r="E25" s="103">
        <v>1</v>
      </c>
      <c r="F25" s="103">
        <v>1</v>
      </c>
      <c r="G25" s="130">
        <v>1</v>
      </c>
      <c r="H25" s="133">
        <v>1</v>
      </c>
      <c r="I25" s="133">
        <v>1</v>
      </c>
      <c r="J25" s="133">
        <v>1</v>
      </c>
    </row>
    <row r="26" spans="1:14" x14ac:dyDescent="0.25">
      <c r="A26" s="102" t="s">
        <v>3</v>
      </c>
      <c r="B26" s="103">
        <v>1</v>
      </c>
      <c r="C26" s="103">
        <v>1</v>
      </c>
      <c r="D26" s="103">
        <v>1</v>
      </c>
      <c r="E26" s="103">
        <v>1</v>
      </c>
      <c r="F26" s="103">
        <v>1</v>
      </c>
      <c r="G26" s="130">
        <v>1</v>
      </c>
      <c r="H26" s="133">
        <v>1</v>
      </c>
      <c r="I26" s="133">
        <v>1</v>
      </c>
      <c r="J26" s="133">
        <v>1</v>
      </c>
    </row>
    <row r="27" spans="1:14" x14ac:dyDescent="0.25">
      <c r="A27" s="102" t="s">
        <v>4</v>
      </c>
      <c r="B27" s="108">
        <v>146.30000000000001</v>
      </c>
      <c r="C27" s="108">
        <v>133.59</v>
      </c>
      <c r="D27" s="108">
        <v>120.54</v>
      </c>
      <c r="E27" s="109">
        <v>127.89</v>
      </c>
      <c r="F27" s="109">
        <v>137.28</v>
      </c>
      <c r="G27" s="132">
        <v>154.59</v>
      </c>
      <c r="H27" s="134">
        <v>150.15</v>
      </c>
      <c r="I27" s="134">
        <v>142.24</v>
      </c>
      <c r="J27" s="134">
        <v>149.13</v>
      </c>
    </row>
    <row r="28" spans="1:14" x14ac:dyDescent="0.25">
      <c r="A28" s="102" t="s">
        <v>5</v>
      </c>
      <c r="B28" s="103">
        <v>1</v>
      </c>
      <c r="C28" s="103">
        <v>1</v>
      </c>
      <c r="D28" s="103">
        <v>1</v>
      </c>
      <c r="E28" s="103">
        <v>1</v>
      </c>
      <c r="F28" s="103">
        <v>1</v>
      </c>
      <c r="G28" s="130">
        <v>1</v>
      </c>
      <c r="H28" s="133">
        <v>1</v>
      </c>
      <c r="I28" s="133">
        <v>1</v>
      </c>
      <c r="J28" s="133">
        <v>1</v>
      </c>
    </row>
    <row r="29" spans="1:14" x14ac:dyDescent="0.25">
      <c r="A29" s="102" t="s">
        <v>6</v>
      </c>
      <c r="B29" s="103">
        <v>1</v>
      </c>
      <c r="C29" s="103">
        <v>1</v>
      </c>
      <c r="D29" s="103">
        <v>1</v>
      </c>
      <c r="E29" s="103">
        <v>1</v>
      </c>
      <c r="F29" s="103">
        <v>1</v>
      </c>
      <c r="G29" s="130">
        <v>1</v>
      </c>
      <c r="H29" s="133">
        <v>1</v>
      </c>
      <c r="I29" s="133">
        <v>1</v>
      </c>
      <c r="J29" s="133">
        <v>1</v>
      </c>
    </row>
    <row r="30" spans="1:14" x14ac:dyDescent="0.25">
      <c r="A30" s="102" t="s">
        <v>7</v>
      </c>
      <c r="B30" s="105">
        <v>8.9496000000000002</v>
      </c>
      <c r="C30" s="107">
        <v>9.2905999999999995</v>
      </c>
      <c r="D30" s="105">
        <v>9.327</v>
      </c>
      <c r="E30" s="105">
        <v>9.5975000000000001</v>
      </c>
      <c r="F30" s="105">
        <v>9.8511000000000006</v>
      </c>
      <c r="G30" s="131">
        <v>10.722799999999999</v>
      </c>
      <c r="H30" s="133">
        <v>10.1633</v>
      </c>
      <c r="I30" s="133">
        <v>10.102600000000001</v>
      </c>
      <c r="J30" s="94">
        <v>11.424799999999999</v>
      </c>
    </row>
    <row r="31" spans="1:14" x14ac:dyDescent="0.25">
      <c r="A31" s="102" t="s">
        <v>8</v>
      </c>
      <c r="B31" s="105">
        <v>9.3535000000000004</v>
      </c>
      <c r="C31" s="105">
        <v>9.4688999999999997</v>
      </c>
      <c r="D31" s="105">
        <v>9.6350999999999996</v>
      </c>
      <c r="E31" s="105">
        <v>10.2583</v>
      </c>
      <c r="F31" s="105">
        <v>10.5891</v>
      </c>
      <c r="G31" s="131">
        <v>10.4848</v>
      </c>
      <c r="H31" s="133">
        <v>10.1465</v>
      </c>
      <c r="I31" s="133">
        <v>10.6296</v>
      </c>
      <c r="J31" s="133">
        <v>11.4788</v>
      </c>
    </row>
    <row r="33" spans="1:2" x14ac:dyDescent="0.25">
      <c r="A33" s="110" t="s">
        <v>74</v>
      </c>
      <c r="B33" s="106" t="s">
        <v>75</v>
      </c>
    </row>
    <row r="34" spans="1:2" x14ac:dyDescent="0.25">
      <c r="B34" s="106"/>
    </row>
  </sheetData>
  <phoneticPr fontId="29" type="noConversion"/>
  <hyperlinks>
    <hyperlink ref="B19" r:id="rId1" xr:uid="{9118AF1E-E154-4601-9EC1-BE4A4FC1AABD}"/>
    <hyperlink ref="B33" r:id="rId2" xr:uid="{A2FEA683-312C-41D6-91A3-B34A15383A9A}"/>
  </hyperlinks>
  <pageMargins left="0.7" right="0.7" top="0.75" bottom="0.75" header="0.3" footer="0.3"/>
  <pageSetup paperSize="9" orientation="portrait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</sheetPr>
  <dimension ref="A2:Q26"/>
  <sheetViews>
    <sheetView zoomScale="85" zoomScaleNormal="85" workbookViewId="0">
      <selection activeCell="M16" sqref="M16"/>
    </sheetView>
  </sheetViews>
  <sheetFormatPr defaultColWidth="11" defaultRowHeight="15" x14ac:dyDescent="0.25"/>
  <cols>
    <col min="1" max="1" width="16" customWidth="1"/>
    <col min="13" max="13" width="18.28515625" customWidth="1"/>
  </cols>
  <sheetData>
    <row r="2" spans="1:17" ht="24" customHeight="1" thickBot="1" x14ac:dyDescent="0.4">
      <c r="A2" s="1" t="s">
        <v>0</v>
      </c>
    </row>
    <row r="3" spans="1:17" ht="18.75" customHeight="1" thickBot="1" x14ac:dyDescent="0.35">
      <c r="A3" s="45" t="s">
        <v>0</v>
      </c>
      <c r="B3" s="29">
        <v>2014</v>
      </c>
      <c r="C3" s="29">
        <v>2015</v>
      </c>
      <c r="D3" s="29">
        <v>2016</v>
      </c>
      <c r="E3" s="29">
        <v>2017</v>
      </c>
      <c r="F3" s="29">
        <v>2018</v>
      </c>
      <c r="G3" s="29">
        <v>2019</v>
      </c>
      <c r="H3" s="29">
        <v>2020</v>
      </c>
      <c r="I3" s="111">
        <v>2021</v>
      </c>
      <c r="J3" s="111">
        <v>2022</v>
      </c>
      <c r="K3" s="111">
        <v>2023</v>
      </c>
      <c r="L3" s="111">
        <v>2024</v>
      </c>
      <c r="M3" s="30" t="s">
        <v>139</v>
      </c>
    </row>
    <row r="4" spans="1:17" ht="15.75" customHeight="1" x14ac:dyDescent="0.25">
      <c r="A4" s="31" t="s">
        <v>1</v>
      </c>
      <c r="B4" s="24">
        <v>5627.2349999999997</v>
      </c>
      <c r="C4" s="25" t="e">
        <f>#REF!/1000</f>
        <v>#REF!</v>
      </c>
      <c r="D4" s="25" t="e">
        <f>#REF!/1000</f>
        <v>#REF!</v>
      </c>
      <c r="E4" s="25" t="e">
        <f>#REF!/1000</f>
        <v>#REF!</v>
      </c>
      <c r="F4" s="25" t="e">
        <f>#REF!/1000</f>
        <v>#REF!</v>
      </c>
      <c r="G4" s="25" t="e">
        <f>#REF!/1000</f>
        <v>#REF!</v>
      </c>
      <c r="H4" s="83" t="e">
        <f>#REF!/1000</f>
        <v>#REF!</v>
      </c>
      <c r="I4" s="25" t="e">
        <f>#REF!/1000</f>
        <v>#REF!</v>
      </c>
      <c r="J4" s="83" t="e">
        <f>#REF!/1000</f>
        <v>#REF!</v>
      </c>
      <c r="K4" s="83" t="e">
        <f>#REF!/1000</f>
        <v>#REF!</v>
      </c>
      <c r="L4" s="83" t="e">
        <f>#REF!/1000</f>
        <v>#REF!</v>
      </c>
      <c r="M4" s="26" t="e">
        <f>(L4-F4)/F4</f>
        <v>#REF!</v>
      </c>
      <c r="Q4" t="s">
        <v>100</v>
      </c>
    </row>
    <row r="5" spans="1:17" ht="15.75" customHeight="1" x14ac:dyDescent="0.25">
      <c r="A5" s="32" t="s">
        <v>2</v>
      </c>
      <c r="B5" s="27">
        <v>1313.271</v>
      </c>
      <c r="C5" s="25" t="e">
        <f>#REF!/1000</f>
        <v>#REF!</v>
      </c>
      <c r="D5" s="25" t="e">
        <f>#REF!/1000</f>
        <v>#REF!</v>
      </c>
      <c r="E5" s="25" t="e">
        <f>#REF!/1000</f>
        <v>#REF!</v>
      </c>
      <c r="F5" s="25" t="e">
        <f>#REF!/1000</f>
        <v>#REF!</v>
      </c>
      <c r="G5" s="25" t="e">
        <f>#REF!/1000</f>
        <v>#REF!</v>
      </c>
      <c r="H5" s="83" t="e">
        <f>#REF!/1000</f>
        <v>#REF!</v>
      </c>
      <c r="I5" s="25" t="e">
        <f>#REF!/1000</f>
        <v>#REF!</v>
      </c>
      <c r="J5" s="83" t="e">
        <f>#REF!/1000</f>
        <v>#REF!</v>
      </c>
      <c r="K5" s="83" t="e">
        <f>#REF!/1000</f>
        <v>#REF!</v>
      </c>
      <c r="L5" s="83" t="e">
        <f>#REF!/1000</f>
        <v>#REF!</v>
      </c>
      <c r="M5" s="26" t="e">
        <f t="shared" ref="M5:M11" si="0">(L5-F5)/F5</f>
        <v>#REF!</v>
      </c>
    </row>
    <row r="6" spans="1:17" ht="15.75" customHeight="1" x14ac:dyDescent="0.25">
      <c r="A6" s="32" t="s">
        <v>3</v>
      </c>
      <c r="B6" s="27">
        <v>5471.7529999999997</v>
      </c>
      <c r="C6" s="25" t="e">
        <f>#REF!/1000</f>
        <v>#REF!</v>
      </c>
      <c r="D6" s="25" t="e">
        <f>#REF!/1000</f>
        <v>#REF!</v>
      </c>
      <c r="E6" s="25" t="e">
        <f>#REF!/1000</f>
        <v>#REF!</v>
      </c>
      <c r="F6" s="25" t="e">
        <f>#REF!/1000</f>
        <v>#REF!</v>
      </c>
      <c r="G6" s="25" t="e">
        <f>#REF!/1000</f>
        <v>#REF!</v>
      </c>
      <c r="H6" s="83" t="e">
        <f>#REF!/1000</f>
        <v>#REF!</v>
      </c>
      <c r="I6" s="25" t="e">
        <f>#REF!/1000</f>
        <v>#REF!</v>
      </c>
      <c r="J6" s="83" t="e">
        <f>#REF!/1000</f>
        <v>#REF!</v>
      </c>
      <c r="K6" s="83" t="e">
        <f>#REF!/1000</f>
        <v>#REF!</v>
      </c>
      <c r="L6" s="83" t="e">
        <f>#REF!/1000</f>
        <v>#REF!</v>
      </c>
      <c r="M6" s="26" t="e">
        <f t="shared" si="0"/>
        <v>#REF!</v>
      </c>
    </row>
    <row r="7" spans="1:17" ht="15.75" customHeight="1" x14ac:dyDescent="0.25">
      <c r="A7" s="32" t="s">
        <v>4</v>
      </c>
      <c r="B7" s="27">
        <v>329.1</v>
      </c>
      <c r="C7" s="25" t="e">
        <f>#REF!/1000</f>
        <v>#REF!</v>
      </c>
      <c r="D7" s="25" t="e">
        <f>#REF!/1000</f>
        <v>#REF!</v>
      </c>
      <c r="E7" s="25" t="e">
        <f>#REF!/1000</f>
        <v>#REF!</v>
      </c>
      <c r="F7" s="25" t="e">
        <f>#REF!/1000</f>
        <v>#REF!</v>
      </c>
      <c r="G7" s="25" t="e">
        <f>#REF!/1000</f>
        <v>#REF!</v>
      </c>
      <c r="H7" s="83" t="e">
        <f>#REF!/1000</f>
        <v>#REF!</v>
      </c>
      <c r="I7" s="25" t="e">
        <f>#REF!/1000</f>
        <v>#REF!</v>
      </c>
      <c r="J7" s="83" t="e">
        <f>#REF!/1000</f>
        <v>#REF!</v>
      </c>
      <c r="K7" s="83" t="e">
        <f>#REF!/1000</f>
        <v>#REF!</v>
      </c>
      <c r="L7" s="83" t="e">
        <f>#REF!/1000</f>
        <v>#REF!</v>
      </c>
      <c r="M7" s="26" t="e">
        <f t="shared" si="0"/>
        <v>#REF!</v>
      </c>
    </row>
    <row r="8" spans="1:17" ht="15.75" customHeight="1" x14ac:dyDescent="0.25">
      <c r="A8" s="32" t="s">
        <v>5</v>
      </c>
      <c r="B8" s="27">
        <v>1986.1</v>
      </c>
      <c r="C8" s="25" t="e">
        <f>#REF!/1000</f>
        <v>#REF!</v>
      </c>
      <c r="D8" s="25" t="e">
        <f>#REF!/1000</f>
        <v>#REF!</v>
      </c>
      <c r="E8" s="25" t="e">
        <f>#REF!/1000</f>
        <v>#REF!</v>
      </c>
      <c r="F8" s="25" t="e">
        <f>#REF!/1000</f>
        <v>#REF!</v>
      </c>
      <c r="G8" s="25" t="e">
        <f>#REF!/1000</f>
        <v>#REF!</v>
      </c>
      <c r="H8" s="83" t="e">
        <f>#REF!/1000</f>
        <v>#REF!</v>
      </c>
      <c r="I8" s="25" t="e">
        <f>#REF!/1000</f>
        <v>#REF!</v>
      </c>
      <c r="J8" s="83" t="e">
        <f>#REF!/1000</f>
        <v>#REF!</v>
      </c>
      <c r="K8" s="83" t="e">
        <f>#REF!/1000</f>
        <v>#REF!</v>
      </c>
      <c r="L8" s="83" t="e">
        <f>#REF!/1000</f>
        <v>#REF!</v>
      </c>
      <c r="M8" s="26" t="e">
        <f t="shared" si="0"/>
        <v>#REF!</v>
      </c>
    </row>
    <row r="9" spans="1:17" ht="15.75" customHeight="1" x14ac:dyDescent="0.25">
      <c r="A9" s="32" t="s">
        <v>6</v>
      </c>
      <c r="B9" s="27">
        <v>2921.92</v>
      </c>
      <c r="C9" s="25" t="e">
        <f>#REF!/1000</f>
        <v>#REF!</v>
      </c>
      <c r="D9" s="25" t="e">
        <f>#REF!/1000</f>
        <v>#REF!</v>
      </c>
      <c r="E9" s="25" t="e">
        <f>#REF!/1000</f>
        <v>#REF!</v>
      </c>
      <c r="F9" s="25" t="e">
        <f>#REF!/1000</f>
        <v>#REF!</v>
      </c>
      <c r="G9" s="25" t="e">
        <f>#REF!/1000</f>
        <v>#REF!</v>
      </c>
      <c r="H9" s="83" t="e">
        <f>#REF!/1000</f>
        <v>#REF!</v>
      </c>
      <c r="I9" s="25" t="e">
        <f>#REF!/1000</f>
        <v>#REF!</v>
      </c>
      <c r="J9" s="83" t="e">
        <f>#REF!/1000</f>
        <v>#REF!</v>
      </c>
      <c r="K9" s="83" t="e">
        <f>#REF!/1000</f>
        <v>#REF!</v>
      </c>
      <c r="L9" s="83" t="e">
        <f>#REF!/1000</f>
        <v>#REF!</v>
      </c>
      <c r="M9" s="26" t="e">
        <f t="shared" si="0"/>
        <v>#REF!</v>
      </c>
    </row>
    <row r="10" spans="1:17" ht="15.75" customHeight="1" x14ac:dyDescent="0.25">
      <c r="A10" s="32" t="s">
        <v>7</v>
      </c>
      <c r="B10" s="27">
        <v>5165.8019999999997</v>
      </c>
      <c r="C10" s="25" t="e">
        <f>#REF!/1000</f>
        <v>#REF!</v>
      </c>
      <c r="D10" s="25" t="e">
        <f>#REF!/1000</f>
        <v>#REF!</v>
      </c>
      <c r="E10" s="25" t="e">
        <f>#REF!/1000</f>
        <v>#REF!</v>
      </c>
      <c r="F10" s="25" t="e">
        <f>#REF!/1000</f>
        <v>#REF!</v>
      </c>
      <c r="G10" s="25" t="e">
        <f>#REF!/1000</f>
        <v>#REF!</v>
      </c>
      <c r="H10" s="83" t="e">
        <f>#REF!/1000</f>
        <v>#REF!</v>
      </c>
      <c r="I10" s="25" t="e">
        <f>#REF!/1000</f>
        <v>#REF!</v>
      </c>
      <c r="J10" s="83" t="e">
        <f>#REF!/1000</f>
        <v>#REF!</v>
      </c>
      <c r="K10" s="83" t="e">
        <f>#REF!/1000</f>
        <v>#REF!</v>
      </c>
      <c r="L10" s="83" t="e">
        <f>#REF!/1000</f>
        <v>#REF!</v>
      </c>
      <c r="M10" s="26" t="e">
        <f t="shared" si="0"/>
        <v>#REF!</v>
      </c>
    </row>
    <row r="11" spans="1:17" ht="16.5" customHeight="1" thickBot="1" x14ac:dyDescent="0.3">
      <c r="A11" s="33" t="s">
        <v>8</v>
      </c>
      <c r="B11" s="28">
        <v>9747</v>
      </c>
      <c r="C11" s="25" t="e">
        <f>#REF!/1000</f>
        <v>#REF!</v>
      </c>
      <c r="D11" s="25" t="e">
        <f>#REF!/1000</f>
        <v>#REF!</v>
      </c>
      <c r="E11" s="25" t="e">
        <f>#REF!/1000</f>
        <v>#REF!</v>
      </c>
      <c r="F11" s="25" t="e">
        <f>#REF!/1000</f>
        <v>#REF!</v>
      </c>
      <c r="G11" s="25" t="e">
        <f>#REF!/1000</f>
        <v>#REF!</v>
      </c>
      <c r="H11" s="83" t="e">
        <f>#REF!/1000</f>
        <v>#REF!</v>
      </c>
      <c r="I11" s="25" t="e">
        <f>#REF!/1000</f>
        <v>#REF!</v>
      </c>
      <c r="J11" s="83" t="e">
        <f>#REF!/1000</f>
        <v>#REF!</v>
      </c>
      <c r="K11" s="83" t="e">
        <f>#REF!/1000</f>
        <v>#REF!</v>
      </c>
      <c r="L11" s="83" t="e">
        <f>#REF!/1000</f>
        <v>#REF!</v>
      </c>
      <c r="M11" s="26" t="e">
        <f t="shared" si="0"/>
        <v>#REF!</v>
      </c>
    </row>
    <row r="13" spans="1:17" x14ac:dyDescent="0.25">
      <c r="A13" s="95"/>
      <c r="B13" s="95"/>
      <c r="C13" s="95"/>
      <c r="D13" s="95"/>
      <c r="E13" s="95"/>
      <c r="F13" s="95"/>
      <c r="G13" s="95"/>
    </row>
    <row r="14" spans="1:17" x14ac:dyDescent="0.25">
      <c r="A14" s="96"/>
      <c r="B14" s="97"/>
      <c r="C14" s="97"/>
      <c r="D14" s="97"/>
      <c r="E14" s="97"/>
      <c r="F14" s="97"/>
      <c r="G14" s="97"/>
    </row>
    <row r="16" spans="1:17" x14ac:dyDescent="0.25">
      <c r="B16" s="96"/>
      <c r="C16" s="96"/>
      <c r="D16" s="96"/>
      <c r="E16" s="96"/>
      <c r="F16" s="96"/>
      <c r="G16" s="96"/>
    </row>
    <row r="17" spans="2:7" x14ac:dyDescent="0.25">
      <c r="B17" s="97"/>
      <c r="C17" s="95"/>
    </row>
    <row r="18" spans="2:7" x14ac:dyDescent="0.25">
      <c r="B18" s="97"/>
      <c r="C18" s="95"/>
      <c r="D18" s="95"/>
      <c r="E18" s="95"/>
      <c r="F18" s="95"/>
      <c r="G18" s="95"/>
    </row>
    <row r="19" spans="2:7" x14ac:dyDescent="0.25">
      <c r="B19" s="97"/>
      <c r="C19" s="95"/>
      <c r="D19" s="96"/>
      <c r="E19" s="96"/>
      <c r="F19" s="96"/>
      <c r="G19" s="96"/>
    </row>
    <row r="20" spans="2:7" x14ac:dyDescent="0.25">
      <c r="B20" s="97"/>
      <c r="C20" s="95"/>
    </row>
    <row r="21" spans="2:7" x14ac:dyDescent="0.25">
      <c r="B21" s="97"/>
      <c r="C21" s="95"/>
      <c r="D21" s="95"/>
      <c r="E21" s="95"/>
      <c r="F21" s="95"/>
      <c r="G21" s="95"/>
    </row>
    <row r="22" spans="2:7" x14ac:dyDescent="0.25">
      <c r="B22" s="97"/>
      <c r="C22" s="95"/>
      <c r="D22" s="96"/>
      <c r="E22" s="96"/>
      <c r="F22" s="96"/>
      <c r="G22" s="96"/>
    </row>
    <row r="24" spans="2:7" x14ac:dyDescent="0.25">
      <c r="B24" s="95"/>
      <c r="C24" s="95"/>
      <c r="D24" s="95"/>
      <c r="E24" s="95"/>
      <c r="F24" s="95"/>
      <c r="G24" s="95"/>
    </row>
    <row r="25" spans="2:7" x14ac:dyDescent="0.25">
      <c r="B25" s="97"/>
      <c r="C25" s="97"/>
      <c r="D25" s="97"/>
      <c r="E25" s="97"/>
      <c r="F25" s="97"/>
      <c r="G25" s="97"/>
    </row>
    <row r="26" spans="2:7" x14ac:dyDescent="0.25">
      <c r="B26" s="95"/>
      <c r="C26" s="95"/>
      <c r="D26" s="95"/>
      <c r="E26" s="95"/>
      <c r="F26" s="95"/>
      <c r="G26" s="95"/>
    </row>
  </sheetData>
  <conditionalFormatting sqref="M4:M1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</sheetPr>
  <dimension ref="A1:N45"/>
  <sheetViews>
    <sheetView topLeftCell="A35" zoomScaleNormal="100" workbookViewId="0">
      <selection activeCell="J42" sqref="J42:L42"/>
    </sheetView>
  </sheetViews>
  <sheetFormatPr defaultColWidth="11" defaultRowHeight="15" x14ac:dyDescent="0.25"/>
  <cols>
    <col min="1" max="1" width="17.5703125" customWidth="1"/>
    <col min="12" max="12" width="13.42578125" customWidth="1"/>
    <col min="14" max="14" width="36.85546875" customWidth="1"/>
    <col min="15" max="15" width="23.5703125" customWidth="1"/>
  </cols>
  <sheetData>
    <row r="1" spans="1:14" ht="24" customHeight="1" thickBot="1" x14ac:dyDescent="0.4">
      <c r="A1" s="1" t="s">
        <v>9</v>
      </c>
      <c r="N1" t="s">
        <v>56</v>
      </c>
    </row>
    <row r="2" spans="1:14" ht="18.75" customHeight="1" thickBot="1" x14ac:dyDescent="0.35">
      <c r="A2" s="6" t="s">
        <v>10</v>
      </c>
      <c r="B2" s="2">
        <v>2014</v>
      </c>
      <c r="C2" s="2">
        <v>2015</v>
      </c>
      <c r="D2" s="2">
        <v>2016</v>
      </c>
      <c r="E2" s="2">
        <v>2017</v>
      </c>
      <c r="F2" s="2">
        <v>2018</v>
      </c>
      <c r="G2" s="7">
        <v>2019</v>
      </c>
      <c r="H2" s="7">
        <v>2020</v>
      </c>
      <c r="I2" s="120">
        <v>2021</v>
      </c>
      <c r="J2" s="120">
        <v>2022</v>
      </c>
      <c r="K2" s="199">
        <v>2023</v>
      </c>
      <c r="L2" s="199">
        <v>2024</v>
      </c>
    </row>
    <row r="3" spans="1:14" ht="15.75" customHeight="1" x14ac:dyDescent="0.25">
      <c r="A3" s="3" t="s">
        <v>1</v>
      </c>
      <c r="B3" s="8">
        <v>1.4707454350616589</v>
      </c>
      <c r="C3" s="10" t="e">
        <f>#REF!/#REF!*1000</f>
        <v>#REF!</v>
      </c>
      <c r="D3" s="10" t="e">
        <f>#REF!/#REF!*1000</f>
        <v>#REF!</v>
      </c>
      <c r="E3" s="10" t="e">
        <f>#REF!/#REF!*1000</f>
        <v>#REF!</v>
      </c>
      <c r="F3" s="10" t="e">
        <f>#REF!/#REF!*1000</f>
        <v>#REF!</v>
      </c>
      <c r="G3" s="11" t="e">
        <f>#REF!/#REF!*1000</f>
        <v>#REF!</v>
      </c>
      <c r="H3" s="112" t="e">
        <f>#REF!/#REF!*1000</f>
        <v>#REF!</v>
      </c>
      <c r="I3" s="145" t="e">
        <f>#REF!/#REF!*1000</f>
        <v>#REF!</v>
      </c>
      <c r="J3" s="140" t="e">
        <f>#REF!/#REF!*1000</f>
        <v>#REF!</v>
      </c>
      <c r="K3" s="145" t="e">
        <f>#REF!/#REF!*1000</f>
        <v>#REF!</v>
      </c>
      <c r="L3" s="145" t="e">
        <f>#REF!/#REF!*1000</f>
        <v>#REF!</v>
      </c>
      <c r="N3" t="s">
        <v>101</v>
      </c>
    </row>
    <row r="4" spans="1:14" ht="15.75" customHeight="1" x14ac:dyDescent="0.25">
      <c r="A4" s="4" t="s">
        <v>2</v>
      </c>
      <c r="B4" s="9">
        <v>1.570886740055937</v>
      </c>
      <c r="C4" s="10" t="e">
        <f>#REF!/#REF!*1000</f>
        <v>#REF!</v>
      </c>
      <c r="D4" s="10" t="e">
        <f>#REF!/#REF!*1000</f>
        <v>#REF!</v>
      </c>
      <c r="E4" s="10" t="e">
        <f>#REF!/#REF!*1000</f>
        <v>#REF!</v>
      </c>
      <c r="F4" s="10" t="e">
        <f>#REF!/#REF!*1000</f>
        <v>#REF!</v>
      </c>
      <c r="G4" s="11" t="e">
        <f>#REF!/#REF!*1000</f>
        <v>#REF!</v>
      </c>
      <c r="H4" s="112" t="e">
        <f>#REF!/#REF!*1000</f>
        <v>#REF!</v>
      </c>
      <c r="I4" s="112" t="e">
        <f>#REF!/#REF!*1000</f>
        <v>#REF!</v>
      </c>
      <c r="J4" s="140" t="e">
        <f>#REF!/#REF!*1000</f>
        <v>#REF!</v>
      </c>
      <c r="K4" s="145" t="e">
        <f>#REF!/#REF!*1000</f>
        <v>#REF!</v>
      </c>
      <c r="L4" s="145" t="e">
        <f>#REF!/#REF!*1000</f>
        <v>#REF!</v>
      </c>
      <c r="N4" t="s">
        <v>85</v>
      </c>
    </row>
    <row r="5" spans="1:14" ht="15.75" customHeight="1" x14ac:dyDescent="0.25">
      <c r="A5" s="4" t="s">
        <v>3</v>
      </c>
      <c r="B5" s="9">
        <v>1.6959829875361701</v>
      </c>
      <c r="C5" s="10" t="e">
        <f>#REF!/#REF!*1000</f>
        <v>#REF!</v>
      </c>
      <c r="D5" s="10" t="e">
        <f>#REF!/#REF!*1000</f>
        <v>#REF!</v>
      </c>
      <c r="E5" s="10" t="e">
        <f>#REF!/#REF!*1000</f>
        <v>#REF!</v>
      </c>
      <c r="F5" s="10" t="e">
        <f>#REF!/#REF!*1000</f>
        <v>#REF!</v>
      </c>
      <c r="G5" s="11" t="e">
        <f>#REF!/#REF!*1000</f>
        <v>#REF!</v>
      </c>
      <c r="H5" s="112" t="e">
        <f>#REF!/#REF!*1000</f>
        <v>#REF!</v>
      </c>
      <c r="I5" s="112" t="e">
        <f>#REF!/#REF!*1000</f>
        <v>#REF!</v>
      </c>
      <c r="J5" s="140" t="e">
        <f>#REF!/#REF!*1000</f>
        <v>#REF!</v>
      </c>
      <c r="K5" s="145" t="e">
        <f>#REF!/#REF!*1000</f>
        <v>#REF!</v>
      </c>
      <c r="L5" s="145" t="e">
        <f>#REF!/#REF!*1000</f>
        <v>#REF!</v>
      </c>
    </row>
    <row r="6" spans="1:14" ht="15.75" customHeight="1" x14ac:dyDescent="0.25">
      <c r="A6" s="4" t="s">
        <v>4</v>
      </c>
      <c r="B6" s="9">
        <v>1.261014889091461</v>
      </c>
      <c r="C6" s="10" t="e">
        <f>#REF!/#REF!*1000</f>
        <v>#REF!</v>
      </c>
      <c r="D6" s="10" t="e">
        <f>#REF!/#REF!*1000</f>
        <v>#REF!</v>
      </c>
      <c r="E6" s="10" t="e">
        <f>#REF!/#REF!*1000</f>
        <v>#REF!</v>
      </c>
      <c r="F6" s="10" t="e">
        <f>#REF!/#REF!*1000</f>
        <v>#REF!</v>
      </c>
      <c r="G6" s="11" t="e">
        <f>#REF!/#REF!*1000</f>
        <v>#REF!</v>
      </c>
      <c r="H6" s="112" t="e">
        <f>#REF!/#REF!*1000</f>
        <v>#REF!</v>
      </c>
      <c r="I6" s="112" t="e">
        <f>#REF!/#REF!*1000</f>
        <v>#REF!</v>
      </c>
      <c r="J6" s="140" t="e">
        <f>#REF!/#REF!*1000</f>
        <v>#REF!</v>
      </c>
      <c r="K6" s="145" t="e">
        <f>#REF!/#REF!*1000</f>
        <v>#REF!</v>
      </c>
      <c r="L6" s="145" t="e">
        <f>#REF!/#REF!*1000</f>
        <v>#REF!</v>
      </c>
    </row>
    <row r="7" spans="1:14" ht="15.75" customHeight="1" x14ac:dyDescent="0.25">
      <c r="A7" s="4" t="s">
        <v>5</v>
      </c>
      <c r="B7" s="9">
        <v>1.3393081919339409</v>
      </c>
      <c r="C7" s="10" t="e">
        <f>#REF!/#REF!*1000</f>
        <v>#REF!</v>
      </c>
      <c r="D7" s="10" t="e">
        <f>#REF!/#REF!*1000</f>
        <v>#REF!</v>
      </c>
      <c r="E7" s="10" t="e">
        <f>#REF!/#REF!*1000</f>
        <v>#REF!</v>
      </c>
      <c r="F7" s="10" t="e">
        <f>#REF!/#REF!*1000</f>
        <v>#REF!</v>
      </c>
      <c r="G7" s="11" t="e">
        <f>#REF!/#REF!*1000</f>
        <v>#REF!</v>
      </c>
      <c r="H7" s="112" t="e">
        <f>#REF!/#REF!*1000</f>
        <v>#REF!</v>
      </c>
      <c r="I7" s="112" t="e">
        <f>#REF!/#REF!*1000</f>
        <v>#REF!</v>
      </c>
      <c r="J7" s="140" t="e">
        <f>#REF!/#REF!*1000</f>
        <v>#REF!</v>
      </c>
      <c r="K7" s="145" t="e">
        <f>#REF!/#REF!*1000</f>
        <v>#REF!</v>
      </c>
      <c r="L7" s="145" t="e">
        <f>#REF!/#REF!*1000</f>
        <v>#REF!</v>
      </c>
    </row>
    <row r="8" spans="1:14" ht="15.75" customHeight="1" x14ac:dyDescent="0.25">
      <c r="A8" s="4" t="s">
        <v>6</v>
      </c>
      <c r="B8" s="9">
        <v>1.406267112035922</v>
      </c>
      <c r="C8" s="10" t="e">
        <f>#REF!/#REF!*1000</f>
        <v>#REF!</v>
      </c>
      <c r="D8" s="10" t="e">
        <f>#REF!/#REF!*1000</f>
        <v>#REF!</v>
      </c>
      <c r="E8" s="10" t="e">
        <f>#REF!/#REF!*1000</f>
        <v>#REF!</v>
      </c>
      <c r="F8" s="10" t="e">
        <f>#REF!/#REF!*1000</f>
        <v>#REF!</v>
      </c>
      <c r="G8" s="11" t="e">
        <f>#REF!/#REF!*1000</f>
        <v>#REF!</v>
      </c>
      <c r="H8" s="112" t="e">
        <f>#REF!/#REF!*1000</f>
        <v>#REF!</v>
      </c>
      <c r="I8" s="112" t="e">
        <f>#REF!/#REF!*1000</f>
        <v>#REF!</v>
      </c>
      <c r="J8" s="140" t="e">
        <f>#REF!/#REF!*1000</f>
        <v>#REF!</v>
      </c>
      <c r="K8" s="145" t="e">
        <f>#REF!/#REF!*1000</f>
        <v>#REF!</v>
      </c>
      <c r="L8" s="145" t="e">
        <f>#REF!/#REF!*1000</f>
        <v>#REF!</v>
      </c>
    </row>
    <row r="9" spans="1:14" ht="15.75" customHeight="1" x14ac:dyDescent="0.25">
      <c r="A9" s="4" t="s">
        <v>7</v>
      </c>
      <c r="B9" s="9">
        <v>1.2143322566370141</v>
      </c>
      <c r="C9" s="10" t="e">
        <f>#REF!/#REF!*1000</f>
        <v>#REF!</v>
      </c>
      <c r="D9" s="10" t="e">
        <f>#REF!/#REF!*1000</f>
        <v>#REF!</v>
      </c>
      <c r="E9" s="10" t="e">
        <f>#REF!/#REF!*1000</f>
        <v>#REF!</v>
      </c>
      <c r="F9" s="10" t="e">
        <f>#REF!/#REF!*1000</f>
        <v>#REF!</v>
      </c>
      <c r="G9" s="11" t="e">
        <f>#REF!/#REF!*1000</f>
        <v>#REF!</v>
      </c>
      <c r="H9" s="112" t="e">
        <f>#REF!/#REF!*1000</f>
        <v>#REF!</v>
      </c>
      <c r="I9" s="112" t="e">
        <f>#REF!/#REF!*1000</f>
        <v>#REF!</v>
      </c>
      <c r="J9" s="140" t="e">
        <f>#REF!/#REF!*1000</f>
        <v>#REF!</v>
      </c>
      <c r="K9" s="145" t="e">
        <f>#REF!/#REF!*1000</f>
        <v>#REF!</v>
      </c>
      <c r="L9" s="145" t="e">
        <f>#REF!/#REF!*1000</f>
        <v>#REF!</v>
      </c>
    </row>
    <row r="10" spans="1:14" ht="16.5" customHeight="1" thickBot="1" x14ac:dyDescent="0.3">
      <c r="A10" s="5" t="s">
        <v>8</v>
      </c>
      <c r="B10" s="12">
        <v>1.490304709141274</v>
      </c>
      <c r="C10" s="10" t="e">
        <f>#REF!/#REF!*1000</f>
        <v>#REF!</v>
      </c>
      <c r="D10" s="10" t="e">
        <f>#REF!/#REF!*1000</f>
        <v>#REF!</v>
      </c>
      <c r="E10" s="10" t="e">
        <f>#REF!/#REF!*1000</f>
        <v>#REF!</v>
      </c>
      <c r="F10" s="10" t="e">
        <f>#REF!/#REF!*1000</f>
        <v>#REF!</v>
      </c>
      <c r="G10" s="11" t="e">
        <f>#REF!/#REF!*1000</f>
        <v>#REF!</v>
      </c>
      <c r="H10" s="112" t="e">
        <f>#REF!/#REF!*1000</f>
        <v>#REF!</v>
      </c>
      <c r="I10" s="112" t="e">
        <f>#REF!/#REF!*1000</f>
        <v>#REF!</v>
      </c>
      <c r="J10" s="140" t="e">
        <f>#REF!/#REF!*1000</f>
        <v>#REF!</v>
      </c>
      <c r="K10" s="145" t="e">
        <f>#REF!/#REF!*1000</f>
        <v>#REF!</v>
      </c>
      <c r="L10" s="145" t="e">
        <f>#REF!/#REF!*1000</f>
        <v>#REF!</v>
      </c>
    </row>
    <row r="11" spans="1:14" ht="16.5" customHeight="1" x14ac:dyDescent="0.25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4" ht="24" customHeight="1" thickBot="1" x14ac:dyDescent="0.4">
      <c r="A12" s="1" t="s">
        <v>108</v>
      </c>
      <c r="N12" t="s">
        <v>55</v>
      </c>
    </row>
    <row r="13" spans="1:14" ht="18.75" customHeight="1" thickBot="1" x14ac:dyDescent="0.35">
      <c r="A13" s="6" t="s">
        <v>11</v>
      </c>
      <c r="B13" s="2">
        <v>2014</v>
      </c>
      <c r="C13" s="2">
        <v>2015</v>
      </c>
      <c r="D13" s="2">
        <v>2016</v>
      </c>
      <c r="E13" s="2">
        <v>2017</v>
      </c>
      <c r="F13" s="2">
        <v>2018</v>
      </c>
      <c r="G13" s="7">
        <v>2019</v>
      </c>
      <c r="H13" s="113">
        <v>2020</v>
      </c>
      <c r="I13" s="120">
        <v>2021</v>
      </c>
      <c r="J13" s="120">
        <v>2022</v>
      </c>
      <c r="K13" s="199">
        <v>2023</v>
      </c>
      <c r="L13" s="199">
        <v>2024</v>
      </c>
    </row>
    <row r="14" spans="1:14" ht="15.75" customHeight="1" x14ac:dyDescent="0.25">
      <c r="A14" s="3" t="s">
        <v>1</v>
      </c>
      <c r="B14" s="51">
        <v>190.68981388638829</v>
      </c>
      <c r="C14" s="53" t="e">
        <f>#REF!/#REF!/12*1000000</f>
        <v>#REF!</v>
      </c>
      <c r="D14" s="53" t="e">
        <f>#REF!/#REF!/12*1000000</f>
        <v>#REF!</v>
      </c>
      <c r="E14" s="53" t="e">
        <f>#REF!/#REF!/12*1000000</f>
        <v>#REF!</v>
      </c>
      <c r="F14" s="53" t="e">
        <f>#REF!/#REF!/12*1000000</f>
        <v>#REF!</v>
      </c>
      <c r="G14" s="54" t="e">
        <f>#REF!/#REF!/12*1000000</f>
        <v>#REF!</v>
      </c>
      <c r="H14" s="114" t="e">
        <f>#REF!/#REF!/12*1000000</f>
        <v>#REF!</v>
      </c>
      <c r="I14" s="142" t="e">
        <f>#REF!/#REF!/12*1000000</f>
        <v>#REF!</v>
      </c>
      <c r="J14" s="143" t="e">
        <f>#REF!/#REF!/12*1000000</f>
        <v>#REF!</v>
      </c>
      <c r="K14" s="142" t="e">
        <f>#REF!/#REF!/12*1000000</f>
        <v>#REF!</v>
      </c>
      <c r="L14" s="145" t="e">
        <f>#REF!/#REF!/12*1000000</f>
        <v>#REF!</v>
      </c>
      <c r="N14" t="s">
        <v>102</v>
      </c>
    </row>
    <row r="15" spans="1:14" ht="15.75" customHeight="1" x14ac:dyDescent="0.25">
      <c r="A15" s="4" t="s">
        <v>2</v>
      </c>
      <c r="B15" s="52">
        <v>192.2680086592942</v>
      </c>
      <c r="C15" s="53" t="e">
        <f>#REF!/#REF!/12*1000000</f>
        <v>#REF!</v>
      </c>
      <c r="D15" s="53" t="e">
        <f>#REF!/#REF!/12*1000000</f>
        <v>#REF!</v>
      </c>
      <c r="E15" s="53" t="e">
        <f>#REF!/#REF!/12*1000000</f>
        <v>#REF!</v>
      </c>
      <c r="F15" s="53" t="e">
        <f>#REF!/#REF!/12*1000000</f>
        <v>#REF!</v>
      </c>
      <c r="G15" s="54" t="e">
        <f>#REF!/#REF!/12*1000000</f>
        <v>#REF!</v>
      </c>
      <c r="H15" s="114" t="e">
        <f>#REF!/#REF!/12*1000000</f>
        <v>#REF!</v>
      </c>
      <c r="I15" s="114" t="e">
        <f>#REF!/#REF!/12*1000000</f>
        <v>#REF!</v>
      </c>
      <c r="J15" s="143" t="e">
        <f>#REF!/#REF!/12*1000000</f>
        <v>#REF!</v>
      </c>
      <c r="K15" s="142" t="e">
        <f>#REF!/#REF!/12*1000000</f>
        <v>#REF!</v>
      </c>
      <c r="L15" s="145" t="e">
        <f>#REF!/#REF!/12*1000000</f>
        <v>#REF!</v>
      </c>
      <c r="N15" t="s">
        <v>85</v>
      </c>
    </row>
    <row r="16" spans="1:14" ht="15.75" customHeight="1" x14ac:dyDescent="0.25">
      <c r="A16" s="4" t="s">
        <v>3</v>
      </c>
      <c r="B16" s="52">
        <v>232.99967426648581</v>
      </c>
      <c r="C16" s="53" t="e">
        <f>#REF!/#REF!/12*1000000</f>
        <v>#REF!</v>
      </c>
      <c r="D16" s="53" t="e">
        <f>#REF!/#REF!/12*1000000</f>
        <v>#REF!</v>
      </c>
      <c r="E16" s="53" t="e">
        <f>#REF!/#REF!/12*1000000</f>
        <v>#REF!</v>
      </c>
      <c r="F16" s="53" t="e">
        <f>#REF!/#REF!/12*1000000</f>
        <v>#REF!</v>
      </c>
      <c r="G16" s="54" t="e">
        <f>#REF!/#REF!/12*1000000</f>
        <v>#REF!</v>
      </c>
      <c r="H16" s="114" t="e">
        <f>#REF!/#REF!/12*1000000</f>
        <v>#REF!</v>
      </c>
      <c r="I16" s="114" t="e">
        <f>#REF!/#REF!/12*1000000</f>
        <v>#REF!</v>
      </c>
      <c r="J16" s="143" t="e">
        <f>#REF!/#REF!/12*1000000</f>
        <v>#REF!</v>
      </c>
      <c r="K16" s="142" t="e">
        <f>#REF!/#REF!/12*1000000</f>
        <v>#REF!</v>
      </c>
      <c r="L16" s="145" t="e">
        <f>#REF!/#REF!/12*1000000</f>
        <v>#REF!</v>
      </c>
    </row>
    <row r="17" spans="1:14" ht="15.75" customHeight="1" x14ac:dyDescent="0.25">
      <c r="A17" s="4" t="s">
        <v>4</v>
      </c>
      <c r="B17" s="52">
        <v>198.2680036463081</v>
      </c>
      <c r="C17" s="53" t="e">
        <f>#REF!/#REF!/12*1000000</f>
        <v>#REF!</v>
      </c>
      <c r="D17" s="53" t="e">
        <f>#REF!/#REF!/12*1000000</f>
        <v>#REF!</v>
      </c>
      <c r="E17" s="53" t="e">
        <f>#REF!/#REF!/12*1000000</f>
        <v>#REF!</v>
      </c>
      <c r="F17" s="53" t="e">
        <f>#REF!/#REF!/12*1000000</f>
        <v>#REF!</v>
      </c>
      <c r="G17" s="54" t="e">
        <f>#REF!/#REF!/12*1000000</f>
        <v>#REF!</v>
      </c>
      <c r="H17" s="114" t="e">
        <f>#REF!/#REF!/12*1000000</f>
        <v>#REF!</v>
      </c>
      <c r="I17" s="114" t="e">
        <f>#REF!/#REF!/12*1000000</f>
        <v>#REF!</v>
      </c>
      <c r="J17" s="143" t="e">
        <f>#REF!/#REF!/12*1000000</f>
        <v>#REF!</v>
      </c>
      <c r="K17" s="142" t="e">
        <f>#REF!/#REF!/12*1000000</f>
        <v>#REF!</v>
      </c>
      <c r="L17" s="145" t="e">
        <f>#REF!/#REF!/12*1000000</f>
        <v>#REF!</v>
      </c>
    </row>
    <row r="18" spans="1:14" ht="15.75" customHeight="1" x14ac:dyDescent="0.25">
      <c r="A18" s="4" t="s">
        <v>5</v>
      </c>
      <c r="B18" s="52">
        <v>273.94558850678891</v>
      </c>
      <c r="C18" s="53" t="e">
        <f>#REF!/#REF!/12*1000000</f>
        <v>#REF!</v>
      </c>
      <c r="D18" s="53" t="e">
        <f>#REF!/#REF!/12*1000000</f>
        <v>#REF!</v>
      </c>
      <c r="E18" s="53" t="e">
        <f>#REF!/#REF!/12*1000000</f>
        <v>#REF!</v>
      </c>
      <c r="F18" s="53" t="e">
        <f>#REF!/#REF!/12*1000000</f>
        <v>#REF!</v>
      </c>
      <c r="G18" s="54" t="e">
        <f>#REF!/#REF!/12*1000000</f>
        <v>#REF!</v>
      </c>
      <c r="H18" s="114" t="e">
        <f>#REF!/#REF!/12*1000000</f>
        <v>#REF!</v>
      </c>
      <c r="I18" s="114" t="e">
        <f>#REF!/#REF!/12*1000000</f>
        <v>#REF!</v>
      </c>
      <c r="J18" s="143" t="e">
        <f>#REF!/#REF!/12*1000000</f>
        <v>#REF!</v>
      </c>
      <c r="K18" s="142" t="e">
        <f>#REF!/#REF!/12*1000000</f>
        <v>#REF!</v>
      </c>
      <c r="L18" s="142" t="e">
        <f>#REF!/#REF!/12*1000000</f>
        <v>#REF!</v>
      </c>
    </row>
    <row r="19" spans="1:14" ht="15.75" customHeight="1" x14ac:dyDescent="0.25">
      <c r="A19" s="4" t="s">
        <v>6</v>
      </c>
      <c r="B19" s="52">
        <v>233.3226097908225</v>
      </c>
      <c r="C19" s="53" t="e">
        <f>#REF!/#REF!/12*1000000</f>
        <v>#REF!</v>
      </c>
      <c r="D19" s="53" t="e">
        <f>#REF!/#REF!/12*1000000</f>
        <v>#REF!</v>
      </c>
      <c r="E19" s="53" t="e">
        <f>#REF!/#REF!/12*1000000</f>
        <v>#REF!</v>
      </c>
      <c r="F19" s="53" t="e">
        <f>#REF!/#REF!/12*1000000</f>
        <v>#REF!</v>
      </c>
      <c r="G19" s="54" t="e">
        <f>#REF!/#REF!/12*1000000</f>
        <v>#REF!</v>
      </c>
      <c r="H19" s="114" t="e">
        <f>#REF!/#REF!/12*1000000</f>
        <v>#REF!</v>
      </c>
      <c r="I19" s="114" t="e">
        <f>#REF!/#REF!/12*1000000</f>
        <v>#REF!</v>
      </c>
      <c r="J19" s="143" t="e">
        <f>#REF!/#REF!/12*1000000</f>
        <v>#REF!</v>
      </c>
      <c r="K19" s="142" t="e">
        <f>#REF!/#REF!/12*1000000</f>
        <v>#REF!</v>
      </c>
      <c r="L19" s="142" t="e">
        <f>#REF!/#REF!/12*1000000</f>
        <v>#REF!</v>
      </c>
    </row>
    <row r="20" spans="1:14" ht="15.75" customHeight="1" x14ac:dyDescent="0.25">
      <c r="A20" s="4" t="s">
        <v>7</v>
      </c>
      <c r="B20" s="52">
        <v>220.45624925874691</v>
      </c>
      <c r="C20" s="53" t="e">
        <f>#REF!/#REF!/12*1000000</f>
        <v>#REF!</v>
      </c>
      <c r="D20" s="53" t="e">
        <f>#REF!/#REF!/12*1000000</f>
        <v>#REF!</v>
      </c>
      <c r="E20" s="53" t="e">
        <f>#REF!/#REF!/12*1000000</f>
        <v>#REF!</v>
      </c>
      <c r="F20" s="53" t="e">
        <f>#REF!/#REF!/12*1000000</f>
        <v>#REF!</v>
      </c>
      <c r="G20" s="54" t="e">
        <f>#REF!/#REF!/12*1000000</f>
        <v>#REF!</v>
      </c>
      <c r="H20" s="114" t="e">
        <f>#REF!/#REF!/12*1000000</f>
        <v>#REF!</v>
      </c>
      <c r="I20" s="114" t="e">
        <f>#REF!/#REF!/12*1000000</f>
        <v>#REF!</v>
      </c>
      <c r="J20" s="143" t="e">
        <f>#REF!/#REF!/12*1000000</f>
        <v>#REF!</v>
      </c>
      <c r="K20" s="142" t="e">
        <f>#REF!/#REF!/12*1000000</f>
        <v>#REF!</v>
      </c>
      <c r="L20" s="142" t="e">
        <f>#REF!/#REF!/12*1000000</f>
        <v>#REF!</v>
      </c>
    </row>
    <row r="21" spans="1:14" ht="16.5" customHeight="1" thickBot="1" x14ac:dyDescent="0.3">
      <c r="A21" s="5" t="s">
        <v>8</v>
      </c>
      <c r="B21" s="55">
        <v>227.7367395095927</v>
      </c>
      <c r="C21" s="53" t="e">
        <f>#REF!/#REF!/12*1000000</f>
        <v>#REF!</v>
      </c>
      <c r="D21" s="53" t="e">
        <f>#REF!/#REF!/12*1000000</f>
        <v>#REF!</v>
      </c>
      <c r="E21" s="53" t="e">
        <f>#REF!/#REF!/12*1000000</f>
        <v>#REF!</v>
      </c>
      <c r="F21" s="53" t="e">
        <f>#REF!/#REF!/12*1000000</f>
        <v>#REF!</v>
      </c>
      <c r="G21" s="54" t="e">
        <f>#REF!/#REF!/12*1000000</f>
        <v>#REF!</v>
      </c>
      <c r="H21" s="114" t="e">
        <f>#REF!/#REF!/12*1000000</f>
        <v>#REF!</v>
      </c>
      <c r="I21" s="114" t="e">
        <f>#REF!/#REF!/12*1000000</f>
        <v>#REF!</v>
      </c>
      <c r="J21" s="143" t="e">
        <f>#REF!/#REF!/12*1000000</f>
        <v>#REF!</v>
      </c>
      <c r="K21" s="142" t="e">
        <f>#REF!/#REF!/12*1000000</f>
        <v>#REF!</v>
      </c>
      <c r="L21" s="145" t="e">
        <f>#REF!/#REF!/12*1000000</f>
        <v>#REF!</v>
      </c>
    </row>
    <row r="22" spans="1:14" x14ac:dyDescent="0.25">
      <c r="N22" s="94"/>
    </row>
    <row r="24" spans="1:14" ht="24" customHeight="1" thickBot="1" x14ac:dyDescent="0.4">
      <c r="A24" s="1" t="s">
        <v>109</v>
      </c>
    </row>
    <row r="25" spans="1:14" ht="18.75" customHeight="1" thickBot="1" x14ac:dyDescent="0.35">
      <c r="A25" s="6" t="s">
        <v>12</v>
      </c>
      <c r="B25" s="2">
        <v>2014</v>
      </c>
      <c r="C25" s="2">
        <v>2015</v>
      </c>
      <c r="D25" s="2">
        <v>2016</v>
      </c>
      <c r="E25" s="2">
        <v>2017</v>
      </c>
      <c r="F25" s="2">
        <v>2018</v>
      </c>
      <c r="G25" s="7">
        <v>2019</v>
      </c>
      <c r="H25" s="113">
        <v>2020</v>
      </c>
      <c r="I25" s="113">
        <v>2021</v>
      </c>
      <c r="J25" s="120">
        <v>2022</v>
      </c>
      <c r="K25" s="199">
        <v>2023</v>
      </c>
      <c r="L25" s="199">
        <v>2024</v>
      </c>
      <c r="N25" t="s">
        <v>43</v>
      </c>
    </row>
    <row r="26" spans="1:14" ht="15.75" customHeight="1" x14ac:dyDescent="0.25">
      <c r="A26" s="3" t="s">
        <v>1</v>
      </c>
      <c r="B26" s="56">
        <v>1.7461340581612701</v>
      </c>
      <c r="C26" s="58" t="e">
        <f>#REF!/#REF!/12*1024</f>
        <v>#REF!</v>
      </c>
      <c r="D26" s="58" t="e">
        <f>#REF!/#REF!/12*1024</f>
        <v>#REF!</v>
      </c>
      <c r="E26" s="58" t="e">
        <f>#REF!/#REF!/12*1024</f>
        <v>#REF!</v>
      </c>
      <c r="F26" s="58" t="e">
        <f>#REF!/#REF!/12*1024</f>
        <v>#REF!</v>
      </c>
      <c r="G26" s="59" t="e">
        <f>#REF!/#REF!/12*1024</f>
        <v>#REF!</v>
      </c>
      <c r="H26" s="115" t="e">
        <f>#REF!/#REF!/12*1024</f>
        <v>#REF!</v>
      </c>
      <c r="I26" s="115" t="e">
        <f>#REF!/#REF!/12*1024</f>
        <v>#REF!</v>
      </c>
      <c r="J26" s="144" t="e">
        <f>#REF!/#REF!/12*1024</f>
        <v>#REF!</v>
      </c>
      <c r="K26" s="200" t="e">
        <f>#REF!/#REF!/12*1024</f>
        <v>#REF!</v>
      </c>
      <c r="L26" s="145" t="e">
        <f>#REF!/#REF!/12*1024</f>
        <v>#REF!</v>
      </c>
      <c r="N26" t="s">
        <v>103</v>
      </c>
    </row>
    <row r="27" spans="1:14" ht="15.75" customHeight="1" x14ac:dyDescent="0.25">
      <c r="A27" s="4" t="s">
        <v>2</v>
      </c>
      <c r="B27" s="57">
        <v>2.0302500397861518</v>
      </c>
      <c r="C27" s="58" t="e">
        <f>#REF!/#REF!/12*1024</f>
        <v>#REF!</v>
      </c>
      <c r="D27" s="58" t="e">
        <f>#REF!/#REF!/12*1024</f>
        <v>#REF!</v>
      </c>
      <c r="E27" s="58" t="e">
        <f>#REF!/#REF!/12*1024</f>
        <v>#REF!</v>
      </c>
      <c r="F27" s="58" t="e">
        <f>#REF!/#REF!/12*1024</f>
        <v>#REF!</v>
      </c>
      <c r="G27" s="59" t="e">
        <f>#REF!/#REF!/12*1024</f>
        <v>#REF!</v>
      </c>
      <c r="H27" s="115" t="e">
        <f>#REF!/#REF!/12*1024</f>
        <v>#REF!</v>
      </c>
      <c r="I27" s="115" t="e">
        <f>#REF!/#REF!/12*1024</f>
        <v>#REF!</v>
      </c>
      <c r="J27" s="144" t="e">
        <f>#REF!/#REF!/12*1024</f>
        <v>#REF!</v>
      </c>
      <c r="K27" s="200" t="e">
        <f>#REF!/#REF!/12*1024</f>
        <v>#REF!</v>
      </c>
      <c r="L27" s="145" t="e">
        <f>#REF!/#REF!/12*1024</f>
        <v>#REF!</v>
      </c>
      <c r="N27" t="s">
        <v>85</v>
      </c>
    </row>
    <row r="28" spans="1:14" ht="15.75" customHeight="1" x14ac:dyDescent="0.25">
      <c r="A28" s="4" t="s">
        <v>3</v>
      </c>
      <c r="B28" s="57">
        <v>4.7973627464543824</v>
      </c>
      <c r="C28" s="58" t="e">
        <f>#REF!/#REF!/12*1024</f>
        <v>#REF!</v>
      </c>
      <c r="D28" s="58" t="e">
        <f>#REF!/#REF!/12*1024</f>
        <v>#REF!</v>
      </c>
      <c r="E28" s="58" t="e">
        <f>#REF!/#REF!/12*1024</f>
        <v>#REF!</v>
      </c>
      <c r="F28" s="58" t="e">
        <f>#REF!/#REF!/12*1024</f>
        <v>#REF!</v>
      </c>
      <c r="G28" s="59" t="e">
        <f>#REF!/#REF!/12*1024</f>
        <v>#REF!</v>
      </c>
      <c r="H28" s="115" t="e">
        <f>#REF!/#REF!/12*1024</f>
        <v>#REF!</v>
      </c>
      <c r="I28" s="115" t="e">
        <f>#REF!/#REF!/12*1024</f>
        <v>#REF!</v>
      </c>
      <c r="J28" s="144" t="e">
        <f>#REF!/#REF!/12*1024</f>
        <v>#REF!</v>
      </c>
      <c r="K28" s="200" t="e">
        <f>#REF!/#REF!/12*1024</f>
        <v>#REF!</v>
      </c>
      <c r="L28" s="145" t="e">
        <f>#REF!/#REF!/12*1024</f>
        <v>#REF!</v>
      </c>
    </row>
    <row r="29" spans="1:14" ht="15.75" customHeight="1" x14ac:dyDescent="0.25">
      <c r="A29" s="4" t="s">
        <v>4</v>
      </c>
      <c r="B29" s="57">
        <v>1.5816874303656441</v>
      </c>
      <c r="C29" s="58" t="e">
        <f>#REF!/#REF!/12*1024</f>
        <v>#REF!</v>
      </c>
      <c r="D29" s="58" t="e">
        <f>#REF!/#REF!/12*1024</f>
        <v>#REF!</v>
      </c>
      <c r="E29" s="58" t="e">
        <f>#REF!/#REF!/12*1024</f>
        <v>#REF!</v>
      </c>
      <c r="F29" s="58" t="e">
        <f>#REF!/#REF!/12*1024</f>
        <v>#REF!</v>
      </c>
      <c r="G29" s="59" t="e">
        <f>#REF!/#REF!/12*1024</f>
        <v>#REF!</v>
      </c>
      <c r="H29" s="115" t="e">
        <f>#REF!/#REF!/12*1024</f>
        <v>#REF!</v>
      </c>
      <c r="I29" s="115" t="e">
        <f>#REF!/#REF!/12*1024</f>
        <v>#REF!</v>
      </c>
      <c r="J29" s="144" t="e">
        <f>#REF!/#REF!/12*1024</f>
        <v>#REF!</v>
      </c>
      <c r="K29" s="200" t="e">
        <f>#REF!/#REF!/12*1024</f>
        <v>#REF!</v>
      </c>
      <c r="L29" s="145" t="e">
        <f>#REF!/#REF!/12*1024</f>
        <v>#REF!</v>
      </c>
    </row>
    <row r="30" spans="1:14" ht="15.75" customHeight="1" x14ac:dyDescent="0.25">
      <c r="A30" s="4" t="s">
        <v>5</v>
      </c>
      <c r="B30" s="57">
        <v>1.703002534279912</v>
      </c>
      <c r="C30" s="58" t="e">
        <f>#REF!/#REF!/12*1024</f>
        <v>#REF!</v>
      </c>
      <c r="D30" s="58" t="e">
        <f>#REF!/#REF!/12*1024</f>
        <v>#REF!</v>
      </c>
      <c r="E30" s="58" t="e">
        <f>#REF!/#REF!/12*1024</f>
        <v>#REF!</v>
      </c>
      <c r="F30" s="58" t="e">
        <f>#REF!/#REF!/12*1024</f>
        <v>#REF!</v>
      </c>
      <c r="G30" s="59" t="e">
        <f>#REF!/#REF!/12*1024</f>
        <v>#REF!</v>
      </c>
      <c r="H30" s="115" t="e">
        <f>#REF!/#REF!/12*1024</f>
        <v>#REF!</v>
      </c>
      <c r="I30" s="115" t="e">
        <f>#REF!/#REF!/12*1024</f>
        <v>#REF!</v>
      </c>
      <c r="J30" s="144" t="e">
        <f>#REF!/#REF!/12*1024</f>
        <v>#REF!</v>
      </c>
      <c r="K30" s="200" t="e">
        <f>#REF!/#REF!/12*1024</f>
        <v>#REF!</v>
      </c>
      <c r="L30" s="200" t="e">
        <f>#REF!/#REF!/12*1024</f>
        <v>#REF!</v>
      </c>
    </row>
    <row r="31" spans="1:14" ht="15.75" customHeight="1" x14ac:dyDescent="0.25">
      <c r="A31" s="4" t="s">
        <v>6</v>
      </c>
      <c r="B31" s="57">
        <v>0.59821333232942719</v>
      </c>
      <c r="C31" s="58" t="e">
        <f>#REF!/#REF!/12*1024</f>
        <v>#REF!</v>
      </c>
      <c r="D31" s="58" t="e">
        <f>#REF!/#REF!/12*1024</f>
        <v>#REF!</v>
      </c>
      <c r="E31" s="58" t="e">
        <f>#REF!/#REF!/12*1024</f>
        <v>#REF!</v>
      </c>
      <c r="F31" s="58" t="e">
        <f>#REF!/#REF!/12*1024</f>
        <v>#REF!</v>
      </c>
      <c r="G31" s="59" t="e">
        <f>#REF!/#REF!/12*1024</f>
        <v>#REF!</v>
      </c>
      <c r="H31" s="115" t="e">
        <f>#REF!/#REF!/12*1024</f>
        <v>#REF!</v>
      </c>
      <c r="I31" s="115" t="e">
        <f>#REF!/#REF!/12*1024</f>
        <v>#REF!</v>
      </c>
      <c r="J31" s="144" t="e">
        <f>#REF!/#REF!/12*1024</f>
        <v>#REF!</v>
      </c>
      <c r="K31" s="200" t="e">
        <f>#REF!/#REF!/12*1024</f>
        <v>#REF!</v>
      </c>
      <c r="L31" s="200" t="e">
        <f>#REF!/#REF!/12*1024</f>
        <v>#REF!</v>
      </c>
    </row>
    <row r="32" spans="1:14" ht="15.75" customHeight="1" x14ac:dyDescent="0.25">
      <c r="A32" s="4" t="s">
        <v>7</v>
      </c>
      <c r="B32" s="57">
        <v>1.05115892696881</v>
      </c>
      <c r="C32" s="58" t="e">
        <f>#REF!/#REF!/12*1024</f>
        <v>#REF!</v>
      </c>
      <c r="D32" s="58" t="e">
        <f>#REF!/#REF!/12*1024</f>
        <v>#REF!</v>
      </c>
      <c r="E32" s="58" t="e">
        <f>#REF!/#REF!/12*1024</f>
        <v>#REF!</v>
      </c>
      <c r="F32" s="58" t="e">
        <f>#REF!/#REF!/12*1024</f>
        <v>#REF!</v>
      </c>
      <c r="G32" s="59" t="e">
        <f>#REF!/#REF!/12*1024</f>
        <v>#REF!</v>
      </c>
      <c r="H32" s="115" t="e">
        <f>#REF!/#REF!/12*1024</f>
        <v>#REF!</v>
      </c>
      <c r="I32" s="115" t="e">
        <f>#REF!/#REF!/12*1024</f>
        <v>#REF!</v>
      </c>
      <c r="J32" s="144" t="e">
        <f>#REF!/#REF!/12*1024</f>
        <v>#REF!</v>
      </c>
      <c r="K32" s="200" t="e">
        <f>#REF!/#REF!/12*1024</f>
        <v>#REF!</v>
      </c>
      <c r="L32" s="200" t="e">
        <f>#REF!/#REF!/12*1024</f>
        <v>#REF!</v>
      </c>
    </row>
    <row r="33" spans="1:14" ht="16.5" customHeight="1" thickBot="1" x14ac:dyDescent="0.3">
      <c r="A33" s="5" t="s">
        <v>8</v>
      </c>
      <c r="B33" s="60">
        <v>3.1239850466810299</v>
      </c>
      <c r="C33" s="58" t="e">
        <f>#REF!/#REF!/12*1024</f>
        <v>#REF!</v>
      </c>
      <c r="D33" s="58" t="e">
        <f>#REF!/#REF!/12*1024</f>
        <v>#REF!</v>
      </c>
      <c r="E33" s="58" t="e">
        <f>#REF!/#REF!/12*1024</f>
        <v>#REF!</v>
      </c>
      <c r="F33" s="58" t="e">
        <f>#REF!/#REF!/12*1024</f>
        <v>#REF!</v>
      </c>
      <c r="G33" s="59" t="e">
        <f>#REF!/#REF!/12*1024</f>
        <v>#REF!</v>
      </c>
      <c r="H33" s="115" t="e">
        <f>#REF!/#REF!/12*1024</f>
        <v>#REF!</v>
      </c>
      <c r="I33" s="115" t="e">
        <f>#REF!/#REF!/12*1024</f>
        <v>#REF!</v>
      </c>
      <c r="J33" s="144" t="e">
        <f>#REF!/#REF!/12*1024</f>
        <v>#REF!</v>
      </c>
      <c r="K33" s="200" t="e">
        <f>#REF!/#REF!/12*1024</f>
        <v>#REF!</v>
      </c>
      <c r="L33" s="145" t="e">
        <f>#REF!/#REF!/12*1024</f>
        <v>#REF!</v>
      </c>
    </row>
    <row r="36" spans="1:14" ht="24" customHeight="1" thickBot="1" x14ac:dyDescent="0.4">
      <c r="A36" s="1" t="s">
        <v>110</v>
      </c>
    </row>
    <row r="37" spans="1:14" ht="18.75" customHeight="1" thickBot="1" x14ac:dyDescent="0.35">
      <c r="A37" s="6" t="s">
        <v>13</v>
      </c>
      <c r="B37" s="2">
        <v>2014</v>
      </c>
      <c r="C37" s="2">
        <v>2015</v>
      </c>
      <c r="D37" s="2">
        <v>2016</v>
      </c>
      <c r="E37" s="2">
        <v>2017</v>
      </c>
      <c r="F37" s="2">
        <v>2018</v>
      </c>
      <c r="G37" s="7">
        <v>2019</v>
      </c>
      <c r="H37" s="113">
        <v>2020</v>
      </c>
      <c r="I37" s="120">
        <v>2021</v>
      </c>
      <c r="J37" s="120">
        <v>2022</v>
      </c>
      <c r="K37" s="199">
        <v>2023</v>
      </c>
      <c r="L37" s="199">
        <v>2024</v>
      </c>
      <c r="N37" t="s">
        <v>44</v>
      </c>
    </row>
    <row r="38" spans="1:14" ht="15.75" customHeight="1" x14ac:dyDescent="0.25">
      <c r="A38" s="3" t="s">
        <v>1</v>
      </c>
      <c r="B38" s="61">
        <v>0.1447069331229576</v>
      </c>
      <c r="C38" s="63" t="e">
        <f>#REF!/#REF!*1000</f>
        <v>#REF!</v>
      </c>
      <c r="D38" s="63" t="e">
        <f>#REF!/#REF!*1000</f>
        <v>#REF!</v>
      </c>
      <c r="E38" s="63" t="e">
        <f>#REF!/#REF!*1000</f>
        <v>#REF!</v>
      </c>
      <c r="F38" s="63" t="e">
        <f>#REF!/#REF!*1000</f>
        <v>#REF!</v>
      </c>
      <c r="G38" s="64" t="e">
        <f>#REF!/#REF!*1000</f>
        <v>#REF!</v>
      </c>
      <c r="H38" s="112" t="e">
        <f>#REF!/#REF!*1000</f>
        <v>#REF!</v>
      </c>
      <c r="I38" s="145" t="e">
        <f>#REF!/#REF!*1000</f>
        <v>#REF!</v>
      </c>
      <c r="J38" s="140" t="e">
        <f>#REF!/#REF!*1000</f>
        <v>#REF!</v>
      </c>
      <c r="K38" s="145" t="e">
        <f>#REF!/#REF!*1000</f>
        <v>#REF!</v>
      </c>
      <c r="L38" s="145" t="e">
        <f>#REF!/#REF!*1000</f>
        <v>#REF!</v>
      </c>
      <c r="N38" t="s">
        <v>104</v>
      </c>
    </row>
    <row r="39" spans="1:14" ht="15.75" customHeight="1" x14ac:dyDescent="0.25">
      <c r="A39" s="4" t="s">
        <v>2</v>
      </c>
      <c r="B39" s="62">
        <v>0.12564048090607349</v>
      </c>
      <c r="C39" s="63" t="e">
        <f>#REF!/#REF!*1000</f>
        <v>#REF!</v>
      </c>
      <c r="D39" s="63" t="e">
        <f>#REF!/#REF!*1000</f>
        <v>#REF!</v>
      </c>
      <c r="E39" s="63" t="e">
        <f>#REF!/#REF!*1000</f>
        <v>#REF!</v>
      </c>
      <c r="F39" s="63" t="e">
        <f>#REF!/#REF!*1000</f>
        <v>#REF!</v>
      </c>
      <c r="G39" s="64" t="e">
        <f>#REF!/#REF!*1000</f>
        <v>#REF!</v>
      </c>
      <c r="H39" s="112" t="e">
        <f>#REF!/#REF!*1000</f>
        <v>#REF!</v>
      </c>
      <c r="I39" s="112" t="e">
        <f>#REF!/#REF!*1000</f>
        <v>#REF!</v>
      </c>
      <c r="J39" s="140" t="e">
        <f>#REF!/#REF!*1000</f>
        <v>#REF!</v>
      </c>
      <c r="K39" s="145" t="e">
        <f>#REF!/#REF!*1000</f>
        <v>#REF!</v>
      </c>
      <c r="L39" s="145" t="e">
        <f>#REF!/#REF!*1000</f>
        <v>#REF!</v>
      </c>
      <c r="N39" t="s">
        <v>85</v>
      </c>
    </row>
    <row r="40" spans="1:14" ht="15.75" customHeight="1" x14ac:dyDescent="0.25">
      <c r="A40" s="4" t="s">
        <v>3</v>
      </c>
      <c r="B40" s="62">
        <v>0.22113571281452221</v>
      </c>
      <c r="C40" s="63" t="e">
        <f>#REF!/#REF!*1000</f>
        <v>#REF!</v>
      </c>
      <c r="D40" s="63" t="e">
        <f>#REF!/#REF!*1000</f>
        <v>#REF!</v>
      </c>
      <c r="E40" s="63" t="e">
        <f>#REF!/#REF!*1000</f>
        <v>#REF!</v>
      </c>
      <c r="F40" s="63" t="e">
        <f>#REF!/#REF!*1000</f>
        <v>#REF!</v>
      </c>
      <c r="G40" s="64" t="e">
        <f>#REF!/#REF!*1000</f>
        <v>#REF!</v>
      </c>
      <c r="H40" s="112" t="e">
        <f>#REF!/#REF!*1000</f>
        <v>#REF!</v>
      </c>
      <c r="I40" s="112" t="e">
        <f>#REF!/#REF!*1000</f>
        <v>#REF!</v>
      </c>
      <c r="J40" s="140" t="e">
        <f>#REF!/#REF!*1000</f>
        <v>#REF!</v>
      </c>
      <c r="K40" s="145" t="e">
        <f>#REF!/#REF!*1000</f>
        <v>#REF!</v>
      </c>
      <c r="L40" s="145" t="e">
        <f>#REF!/#REF!*1000</f>
        <v>#REF!</v>
      </c>
    </row>
    <row r="41" spans="1:14" ht="15.75" customHeight="1" x14ac:dyDescent="0.25">
      <c r="A41" s="4" t="s">
        <v>4</v>
      </c>
      <c r="B41" s="62">
        <v>4.8617441507140688E-2</v>
      </c>
      <c r="C41" s="63" t="e">
        <f>#REF!/#REF!*1000</f>
        <v>#REF!</v>
      </c>
      <c r="D41" s="63" t="e">
        <f>#REF!/#REF!*1000</f>
        <v>#REF!</v>
      </c>
      <c r="E41" s="63" t="e">
        <f>#REF!/#REF!*1000</f>
        <v>#REF!</v>
      </c>
      <c r="F41" s="63" t="e">
        <f>#REF!/#REF!*1000</f>
        <v>#REF!</v>
      </c>
      <c r="G41" s="64" t="e">
        <f>#REF!/#REF!*1000</f>
        <v>#REF!</v>
      </c>
      <c r="H41" s="112" t="e">
        <f>#REF!/#REF!*1000</f>
        <v>#REF!</v>
      </c>
      <c r="I41" s="141" t="e">
        <f>#REF!/#REF!*1000</f>
        <v>#REF!</v>
      </c>
      <c r="J41" s="140" t="e">
        <f>#REF!/#REF!*1000</f>
        <v>#REF!</v>
      </c>
      <c r="K41" s="145" t="e">
        <f>#REF!/#REF!*1000</f>
        <v>#REF!</v>
      </c>
      <c r="L41" s="145" t="e">
        <f>#REF!/#REF!*1000</f>
        <v>#REF!</v>
      </c>
    </row>
    <row r="42" spans="1:14" ht="15.75" customHeight="1" x14ac:dyDescent="0.25">
      <c r="A42" s="4" t="s">
        <v>5</v>
      </c>
      <c r="B42" s="62"/>
      <c r="C42" s="63" t="e">
        <f>#REF!/#REF!*1000</f>
        <v>#REF!</v>
      </c>
      <c r="D42" s="63" t="e">
        <f>#REF!/#REF!*1000</f>
        <v>#REF!</v>
      </c>
      <c r="E42" s="63" t="e">
        <f>#REF!/#REF!*1000</f>
        <v>#REF!</v>
      </c>
      <c r="F42" s="63" t="e">
        <f>#REF!/#REF!*1000</f>
        <v>#REF!</v>
      </c>
      <c r="G42" s="64" t="e">
        <f>#REF!/#REF!*1000</f>
        <v>#REF!</v>
      </c>
      <c r="H42" s="112" t="e">
        <f>#REF!/#REF!*1000</f>
        <v>#REF!</v>
      </c>
      <c r="I42" s="112" t="e">
        <f>#REF!/#REF!*1000</f>
        <v>#REF!</v>
      </c>
      <c r="J42" s="140" t="e">
        <f>#REF!/#REF!*1000</f>
        <v>#REF!</v>
      </c>
      <c r="K42" s="145" t="e">
        <f>#REF!/#REF!*1000</f>
        <v>#REF!</v>
      </c>
      <c r="L42" s="145" t="e">
        <f>#REF!/#REF!*1000</f>
        <v>#REF!</v>
      </c>
    </row>
    <row r="43" spans="1:14" ht="15.75" customHeight="1" x14ac:dyDescent="0.25">
      <c r="A43" s="4" t="s">
        <v>6</v>
      </c>
      <c r="B43" s="62">
        <v>5.3389552075347707E-2</v>
      </c>
      <c r="C43" s="63" t="e">
        <f>#REF!/#REF!*1000</f>
        <v>#REF!</v>
      </c>
      <c r="D43" s="63" t="e">
        <f>#REF!/#REF!*1000</f>
        <v>#REF!</v>
      </c>
      <c r="E43" s="63" t="e">
        <f>#REF!/#REF!*1000</f>
        <v>#REF!</v>
      </c>
      <c r="F43" s="63" t="e">
        <f>#REF!/#REF!*1000</f>
        <v>#REF!</v>
      </c>
      <c r="G43" s="64" t="e">
        <f>#REF!/#REF!*1000</f>
        <v>#REF!</v>
      </c>
      <c r="H43" s="112" t="e">
        <f>#REF!/#REF!*1000</f>
        <v>#REF!</v>
      </c>
      <c r="I43" s="112" t="e">
        <f>#REF!/#REF!*1000</f>
        <v>#REF!</v>
      </c>
      <c r="J43" s="140" t="e">
        <f>#REF!/#REF!*1000</f>
        <v>#REF!</v>
      </c>
      <c r="K43" s="145" t="e">
        <f>#REF!/#REF!*1000</f>
        <v>#REF!</v>
      </c>
      <c r="L43" s="145" t="e">
        <f>#REF!/#REF!*1000</f>
        <v>#REF!</v>
      </c>
    </row>
    <row r="44" spans="1:14" ht="15.75" customHeight="1" x14ac:dyDescent="0.25">
      <c r="A44" s="4" t="s">
        <v>7</v>
      </c>
      <c r="B44" s="62">
        <v>0.1784814826429662</v>
      </c>
      <c r="C44" s="63" t="e">
        <f>#REF!/#REF!*1000</f>
        <v>#REF!</v>
      </c>
      <c r="D44" s="63" t="e">
        <f>#REF!/#REF!*1000</f>
        <v>#REF!</v>
      </c>
      <c r="E44" s="63" t="e">
        <f>#REF!/#REF!*1000</f>
        <v>#REF!</v>
      </c>
      <c r="F44" s="63" t="e">
        <f>#REF!/#REF!*1000</f>
        <v>#REF!</v>
      </c>
      <c r="G44" s="64" t="e">
        <f>#REF!/#REF!*1000</f>
        <v>#REF!</v>
      </c>
      <c r="H44" s="112" t="e">
        <f>#REF!/#REF!*1000</f>
        <v>#REF!</v>
      </c>
      <c r="I44" s="112" t="e">
        <f>#REF!/#REF!*1000</f>
        <v>#REF!</v>
      </c>
      <c r="J44" s="140" t="e">
        <f>#REF!/#REF!*1000</f>
        <v>#REF!</v>
      </c>
      <c r="K44" s="145" t="e">
        <f>#REF!/#REF!*1000</f>
        <v>#REF!</v>
      </c>
      <c r="L44" s="145" t="e">
        <f>#REF!/#REF!*1000</f>
        <v>#REF!</v>
      </c>
    </row>
    <row r="45" spans="1:14" ht="16.5" customHeight="1" thickBot="1" x14ac:dyDescent="0.3">
      <c r="A45" s="5" t="s">
        <v>8</v>
      </c>
      <c r="B45" s="65"/>
      <c r="C45" s="63"/>
      <c r="D45" s="63"/>
      <c r="E45" s="63"/>
      <c r="F45" s="63" t="e">
        <f>#REF!/#REF!*1000</f>
        <v>#REF!</v>
      </c>
      <c r="G45" s="64" t="e">
        <f>#REF!/#REF!*1000</f>
        <v>#REF!</v>
      </c>
      <c r="H45" s="112" t="e">
        <f>#REF!/#REF!*1000</f>
        <v>#REF!</v>
      </c>
      <c r="I45" s="112" t="e">
        <f>#REF!/#REF!*1000</f>
        <v>#REF!</v>
      </c>
      <c r="J45" s="140" t="e">
        <f>#REF!/#REF!*1000</f>
        <v>#REF!</v>
      </c>
      <c r="K45" s="145" t="e">
        <f>#REF!/#REF!*1000</f>
        <v>#REF!</v>
      </c>
      <c r="L45" s="145" t="e">
        <f>#REF!/#REF!*1000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</sheetPr>
  <dimension ref="A1:N22"/>
  <sheetViews>
    <sheetView topLeftCell="A8" zoomScale="115" zoomScaleNormal="115" workbookViewId="0">
      <selection activeCell="J19" sqref="J19:L19"/>
    </sheetView>
  </sheetViews>
  <sheetFormatPr defaultColWidth="11" defaultRowHeight="15" x14ac:dyDescent="0.25"/>
  <cols>
    <col min="14" max="14" width="57.28515625" customWidth="1"/>
  </cols>
  <sheetData>
    <row r="1" spans="1:14" ht="24" customHeight="1" thickBot="1" x14ac:dyDescent="0.4">
      <c r="A1" s="1" t="s">
        <v>14</v>
      </c>
    </row>
    <row r="2" spans="1:14" ht="18.75" customHeight="1" thickBot="1" x14ac:dyDescent="0.35">
      <c r="A2" s="44" t="s">
        <v>15</v>
      </c>
      <c r="B2" s="39">
        <v>2014</v>
      </c>
      <c r="C2" s="39">
        <v>2015</v>
      </c>
      <c r="D2" s="39">
        <v>2016</v>
      </c>
      <c r="E2" s="39">
        <v>2017</v>
      </c>
      <c r="F2" s="39">
        <v>2018</v>
      </c>
      <c r="G2" s="40">
        <v>2019</v>
      </c>
      <c r="H2" s="146">
        <v>2020</v>
      </c>
      <c r="I2" s="121">
        <v>2021</v>
      </c>
      <c r="J2" s="121">
        <v>2022</v>
      </c>
      <c r="K2" s="121">
        <v>2023</v>
      </c>
      <c r="L2" s="121">
        <v>2024</v>
      </c>
      <c r="N2" t="s">
        <v>45</v>
      </c>
    </row>
    <row r="3" spans="1:14" ht="15.75" customHeight="1" x14ac:dyDescent="0.25">
      <c r="A3" s="41" t="s">
        <v>1</v>
      </c>
      <c r="B3" s="34">
        <v>0.29535321124826958</v>
      </c>
      <c r="C3" s="36" t="e">
        <f>#REF!/#REF!*1000</f>
        <v>#REF!</v>
      </c>
      <c r="D3" s="36" t="e">
        <f>#REF!/#REF!*1000</f>
        <v>#REF!</v>
      </c>
      <c r="E3" s="36" t="e">
        <f>#REF!/#REF!*1000</f>
        <v>#REF!</v>
      </c>
      <c r="F3" s="36" t="e">
        <f>#REF!/#REF!*1000</f>
        <v>#REF!</v>
      </c>
      <c r="G3" s="37" t="e">
        <f>#REF!/#REF!*1000</f>
        <v>#REF!</v>
      </c>
      <c r="H3" s="116" t="e">
        <f>#REF!/#REF!*1000</f>
        <v>#REF!</v>
      </c>
      <c r="I3" s="122" t="e">
        <f>#REF!/#REF!*1000</f>
        <v>#REF!</v>
      </c>
      <c r="J3" s="122" t="e">
        <f>#REF!/#REF!*1000</f>
        <v>#REF!</v>
      </c>
      <c r="K3" s="122" t="e">
        <f>#REF!/#REF!*1000</f>
        <v>#REF!</v>
      </c>
      <c r="L3" s="122" t="e">
        <f>#REF!/#REF!*1000</f>
        <v>#REF!</v>
      </c>
      <c r="N3" t="s">
        <v>105</v>
      </c>
    </row>
    <row r="4" spans="1:14" ht="15.75" customHeight="1" x14ac:dyDescent="0.25">
      <c r="A4" s="42" t="s">
        <v>2</v>
      </c>
      <c r="B4" s="35">
        <v>0.19417165230938629</v>
      </c>
      <c r="C4" s="36" t="e">
        <f>#REF!/#REF!*1000</f>
        <v>#REF!</v>
      </c>
      <c r="D4" s="36" t="e">
        <f>#REF!/#REF!*1000</f>
        <v>#REF!</v>
      </c>
      <c r="E4" s="36" t="e">
        <f>#REF!/#REF!*1000</f>
        <v>#REF!</v>
      </c>
      <c r="F4" s="36" t="e">
        <f>#REF!/#REF!*1000</f>
        <v>#REF!</v>
      </c>
      <c r="G4" s="37" t="e">
        <f>#REF!/#REF!*1000</f>
        <v>#REF!</v>
      </c>
      <c r="H4" s="116" t="e">
        <f>#REF!/#REF!*1000</f>
        <v>#REF!</v>
      </c>
      <c r="I4" s="36" t="e">
        <f>#REF!/#REF!*1000</f>
        <v>#REF!</v>
      </c>
      <c r="J4" s="122" t="e">
        <f>#REF!/#REF!*1000</f>
        <v>#REF!</v>
      </c>
      <c r="K4" s="122" t="e">
        <f>#REF!/#REF!*1000</f>
        <v>#REF!</v>
      </c>
      <c r="L4" s="122" t="e">
        <f>#REF!/#REF!*1000</f>
        <v>#REF!</v>
      </c>
      <c r="N4" t="s">
        <v>85</v>
      </c>
    </row>
    <row r="5" spans="1:14" ht="15.75" customHeight="1" x14ac:dyDescent="0.25">
      <c r="A5" s="42" t="s">
        <v>3</v>
      </c>
      <c r="B5" s="35">
        <v>0.1171471007554617</v>
      </c>
      <c r="C5" s="36" t="e">
        <f>#REF!/#REF!*1000</f>
        <v>#REF!</v>
      </c>
      <c r="D5" s="36" t="e">
        <f>#REF!/#REF!*1000</f>
        <v>#REF!</v>
      </c>
      <c r="E5" s="36" t="e">
        <f>#REF!/#REF!*1000</f>
        <v>#REF!</v>
      </c>
      <c r="F5" s="36" t="e">
        <f>#REF!/#REF!*1000</f>
        <v>#REF!</v>
      </c>
      <c r="G5" s="37" t="e">
        <f>#REF!/#REF!*1000</f>
        <v>#REF!</v>
      </c>
      <c r="H5" s="116" t="e">
        <f>#REF!/#REF!*1000</f>
        <v>#REF!</v>
      </c>
      <c r="I5" s="36" t="e">
        <f>#REF!/#REF!*1000</f>
        <v>#REF!</v>
      </c>
      <c r="J5" s="122" t="e">
        <f>#REF!/#REF!*1000</f>
        <v>#REF!</v>
      </c>
      <c r="K5" s="122" t="e">
        <f>#REF!/#REF!*1000</f>
        <v>#REF!</v>
      </c>
      <c r="L5" s="122" t="e">
        <f>#REF!/#REF!*1000</f>
        <v>#REF!</v>
      </c>
    </row>
    <row r="6" spans="1:14" ht="15.75" customHeight="1" x14ac:dyDescent="0.25">
      <c r="A6" s="42" t="s">
        <v>4</v>
      </c>
      <c r="B6" s="35">
        <v>0.43451838347006988</v>
      </c>
      <c r="C6" s="36" t="e">
        <f>#REF!/#REF!*1000</f>
        <v>#REF!</v>
      </c>
      <c r="D6" s="36" t="e">
        <f>#REF!/#REF!*1000</f>
        <v>#REF!</v>
      </c>
      <c r="E6" s="36" t="e">
        <f>#REF!/#REF!*1000</f>
        <v>#REF!</v>
      </c>
      <c r="F6" s="36" t="e">
        <f>#REF!/#REF!*1000</f>
        <v>#REF!</v>
      </c>
      <c r="G6" s="37" t="e">
        <f>#REF!/#REF!*1000</f>
        <v>#REF!</v>
      </c>
      <c r="H6" s="116" t="e">
        <f>#REF!/#REF!*1000</f>
        <v>#REF!</v>
      </c>
      <c r="I6" s="36" t="e">
        <f>#REF!/#REF!*1000</f>
        <v>#REF!</v>
      </c>
      <c r="J6" s="122" t="e">
        <f>#REF!/#REF!*1000</f>
        <v>#REF!</v>
      </c>
      <c r="K6" s="122" t="e">
        <f>#REF!/#REF!*1000</f>
        <v>#REF!</v>
      </c>
      <c r="L6" s="122" t="e">
        <f>#REF!/#REF!*1000</f>
        <v>#REF!</v>
      </c>
    </row>
    <row r="7" spans="1:14" ht="15.75" customHeight="1" x14ac:dyDescent="0.25">
      <c r="A7" s="42" t="s">
        <v>5</v>
      </c>
      <c r="B7" s="35">
        <v>0.2044207240320226</v>
      </c>
      <c r="C7" s="36" t="e">
        <f>#REF!/#REF!*1000</f>
        <v>#REF!</v>
      </c>
      <c r="D7" s="36" t="e">
        <f>#REF!/#REF!*1000</f>
        <v>#REF!</v>
      </c>
      <c r="E7" s="36" t="e">
        <f>#REF!/#REF!*1000</f>
        <v>#REF!</v>
      </c>
      <c r="F7" s="36" t="e">
        <f>#REF!/#REF!*1000</f>
        <v>#REF!</v>
      </c>
      <c r="G7" s="37" t="e">
        <f>#REF!/#REF!*1000</f>
        <v>#REF!</v>
      </c>
      <c r="H7" s="116" t="e">
        <f>#REF!/#REF!*1000</f>
        <v>#REF!</v>
      </c>
      <c r="I7" s="36" t="e">
        <f>#REF!/#REF!*1000</f>
        <v>#REF!</v>
      </c>
      <c r="J7" s="122" t="e">
        <f>#REF!/#REF!*1000</f>
        <v>#REF!</v>
      </c>
      <c r="K7" s="122" t="e">
        <f>#REF!/#REF!*1000</f>
        <v>#REF!</v>
      </c>
      <c r="L7" s="122" t="e">
        <f>#REF!/#REF!*1000</f>
        <v>#REF!</v>
      </c>
    </row>
    <row r="8" spans="1:14" ht="15.75" customHeight="1" x14ac:dyDescent="0.25">
      <c r="A8" s="42" t="s">
        <v>6</v>
      </c>
      <c r="B8" s="35">
        <v>0.1966172927390209</v>
      </c>
      <c r="C8" s="36" t="e">
        <f>#REF!/#REF!*1000</f>
        <v>#REF!</v>
      </c>
      <c r="D8" s="36" t="e">
        <f>#REF!/#REF!*1000</f>
        <v>#REF!</v>
      </c>
      <c r="E8" s="36" t="e">
        <f>#REF!/#REF!*1000</f>
        <v>#REF!</v>
      </c>
      <c r="F8" s="36" t="e">
        <f>#REF!/#REF!*1000</f>
        <v>#REF!</v>
      </c>
      <c r="G8" s="37" t="e">
        <f>#REF!/#REF!*1000</f>
        <v>#REF!</v>
      </c>
      <c r="H8" s="116" t="e">
        <f>#REF!/#REF!*1000</f>
        <v>#REF!</v>
      </c>
      <c r="I8" s="36" t="e">
        <f>#REF!/#REF!*1000</f>
        <v>#REF!</v>
      </c>
      <c r="J8" s="122" t="e">
        <f>#REF!/#REF!*1000</f>
        <v>#REF!</v>
      </c>
      <c r="K8" s="122" t="e">
        <f>#REF!/#REF!*1000</f>
        <v>#REF!</v>
      </c>
      <c r="L8" s="122" t="e">
        <f>#REF!/#REF!*1000</f>
        <v>#REF!</v>
      </c>
    </row>
    <row r="9" spans="1:14" ht="15.75" customHeight="1" x14ac:dyDescent="0.25">
      <c r="A9" s="42" t="s">
        <v>7</v>
      </c>
      <c r="B9" s="35">
        <v>0.2092608272636079</v>
      </c>
      <c r="C9" s="36" t="e">
        <f>#REF!/#REF!*1000</f>
        <v>#REF!</v>
      </c>
      <c r="D9" s="36" t="e">
        <f>#REF!/#REF!*1000</f>
        <v>#REF!</v>
      </c>
      <c r="E9" s="36" t="e">
        <f>#REF!/#REF!*1000</f>
        <v>#REF!</v>
      </c>
      <c r="F9" s="36" t="e">
        <f>#REF!/#REF!*1000</f>
        <v>#REF!</v>
      </c>
      <c r="G9" s="37" t="e">
        <f>#REF!/#REF!*1000</f>
        <v>#REF!</v>
      </c>
      <c r="H9" s="116" t="e">
        <f>#REF!/#REF!*1000</f>
        <v>#REF!</v>
      </c>
      <c r="I9" s="36" t="e">
        <f>#REF!/#REF!*1000</f>
        <v>#REF!</v>
      </c>
      <c r="J9" s="122" t="e">
        <f>#REF!/#REF!*1000</f>
        <v>#REF!</v>
      </c>
      <c r="K9" s="122" t="e">
        <f>#REF!/#REF!*1000</f>
        <v>#REF!</v>
      </c>
      <c r="L9" s="122" t="e">
        <f>#REF!/#REF!*1000</f>
        <v>#REF!</v>
      </c>
    </row>
    <row r="10" spans="1:14" ht="16.5" customHeight="1" thickBot="1" x14ac:dyDescent="0.3">
      <c r="A10" s="43" t="s">
        <v>8</v>
      </c>
      <c r="B10" s="38">
        <v>0.38309223350774602</v>
      </c>
      <c r="C10" s="36" t="e">
        <f>#REF!/#REF!*1000</f>
        <v>#REF!</v>
      </c>
      <c r="D10" s="36" t="e">
        <f>#REF!/#REF!*1000</f>
        <v>#REF!</v>
      </c>
      <c r="E10" s="36" t="e">
        <f>#REF!/#REF!*1000</f>
        <v>#REF!</v>
      </c>
      <c r="F10" s="36" t="e">
        <f>#REF!/#REF!*1000</f>
        <v>#REF!</v>
      </c>
      <c r="G10" s="37" t="e">
        <f>#REF!/#REF!*1000</f>
        <v>#REF!</v>
      </c>
      <c r="H10" s="116" t="e">
        <f>#REF!/#REF!*1000</f>
        <v>#REF!</v>
      </c>
      <c r="I10" s="36" t="e">
        <f>#REF!/#REF!*1000</f>
        <v>#REF!</v>
      </c>
      <c r="J10" s="122" t="e">
        <f>#REF!/#REF!*1000</f>
        <v>#REF!</v>
      </c>
      <c r="K10" s="122" t="e">
        <f>#REF!/#REF!*1000</f>
        <v>#REF!</v>
      </c>
      <c r="L10" s="122" t="e">
        <f>#REF!/#REF!*1000</f>
        <v>#REF!</v>
      </c>
    </row>
    <row r="13" spans="1:14" ht="24" customHeight="1" thickBot="1" x14ac:dyDescent="0.4">
      <c r="A13" s="1" t="s">
        <v>111</v>
      </c>
    </row>
    <row r="14" spans="1:14" ht="18.75" customHeight="1" thickBot="1" x14ac:dyDescent="0.35">
      <c r="A14" s="44" t="s">
        <v>16</v>
      </c>
      <c r="B14" s="39">
        <v>2014</v>
      </c>
      <c r="C14" s="39">
        <v>2015</v>
      </c>
      <c r="D14" s="39">
        <v>2016</v>
      </c>
      <c r="E14" s="39">
        <v>2017</v>
      </c>
      <c r="F14" s="39">
        <v>2018</v>
      </c>
      <c r="G14" s="40">
        <v>2019</v>
      </c>
      <c r="H14" s="146">
        <v>2020</v>
      </c>
      <c r="I14" s="121">
        <v>2021</v>
      </c>
      <c r="J14" s="121">
        <v>2022</v>
      </c>
      <c r="K14" s="121">
        <v>2023</v>
      </c>
      <c r="L14" s="121">
        <v>2024</v>
      </c>
      <c r="N14" t="s">
        <v>46</v>
      </c>
    </row>
    <row r="15" spans="1:14" ht="15.75" customHeight="1" x14ac:dyDescent="0.25">
      <c r="A15" s="41" t="s">
        <v>1</v>
      </c>
      <c r="B15" s="66">
        <v>56.941734550728746</v>
      </c>
      <c r="C15" s="68" t="e">
        <f>#REF!/#REF!/12*1000000</f>
        <v>#REF!</v>
      </c>
      <c r="D15" s="68" t="e">
        <f>#REF!/#REF!/12*1000000</f>
        <v>#REF!</v>
      </c>
      <c r="E15" s="68" t="e">
        <f>#REF!/#REF!/12*1000000</f>
        <v>#REF!</v>
      </c>
      <c r="F15" s="68" t="e">
        <f>#REF!/#REF!/12*1000000</f>
        <v>#REF!</v>
      </c>
      <c r="G15" s="69" t="e">
        <f>#REF!/#REF!/12*1000000</f>
        <v>#REF!</v>
      </c>
      <c r="H15" s="117" t="e">
        <f>#REF!/#REF!/12*1000000</f>
        <v>#REF!</v>
      </c>
      <c r="I15" s="147" t="e">
        <f>#REF!/#REF!/12*1000000</f>
        <v>#REF!</v>
      </c>
      <c r="J15" s="147" t="e">
        <f>#REF!/#REF!/12*1000000</f>
        <v>#REF!</v>
      </c>
      <c r="K15" s="183" t="e">
        <f>#REF!/#REF!/12*1000000</f>
        <v>#REF!</v>
      </c>
      <c r="L15" s="122" t="e">
        <f>#REF!/#REF!/12*1000000</f>
        <v>#REF!</v>
      </c>
      <c r="N15" t="s">
        <v>106</v>
      </c>
    </row>
    <row r="16" spans="1:14" ht="15.75" customHeight="1" x14ac:dyDescent="0.25">
      <c r="A16" s="42" t="s">
        <v>2</v>
      </c>
      <c r="B16" s="67">
        <v>28.998838269735138</v>
      </c>
      <c r="C16" s="68" t="e">
        <f>#REF!/#REF!/12*1000000</f>
        <v>#REF!</v>
      </c>
      <c r="D16" s="68" t="e">
        <f>#REF!/#REF!/12*1000000</f>
        <v>#REF!</v>
      </c>
      <c r="E16" s="68" t="e">
        <f>#REF!/#REF!/12*1000000</f>
        <v>#REF!</v>
      </c>
      <c r="F16" s="68" t="e">
        <f>#REF!/#REF!/12*1000000</f>
        <v>#REF!</v>
      </c>
      <c r="G16" s="69" t="e">
        <f>#REF!/#REF!/12*1000000</f>
        <v>#REF!</v>
      </c>
      <c r="H16" s="117" t="e">
        <f>#REF!/#REF!/12*1000000</f>
        <v>#REF!</v>
      </c>
      <c r="I16" s="68" t="e">
        <f>#REF!/#REF!/12*1000000</f>
        <v>#REF!</v>
      </c>
      <c r="J16" s="147" t="e">
        <f>#REF!/#REF!/12*1000000</f>
        <v>#REF!</v>
      </c>
      <c r="K16" s="183" t="e">
        <f>#REF!/#REF!/12*1000000</f>
        <v>#REF!</v>
      </c>
      <c r="L16" s="122" t="e">
        <f>#REF!/#REF!/12*1000000</f>
        <v>#REF!</v>
      </c>
      <c r="N16" t="s">
        <v>85</v>
      </c>
    </row>
    <row r="17" spans="1:12" ht="15.75" customHeight="1" x14ac:dyDescent="0.25">
      <c r="A17" s="42" t="s">
        <v>3</v>
      </c>
      <c r="B17" s="67">
        <v>14.23979968881393</v>
      </c>
      <c r="C17" s="68" t="e">
        <f>#REF!/#REF!/12*1000000</f>
        <v>#REF!</v>
      </c>
      <c r="D17" s="68" t="e">
        <f>#REF!/#REF!/12*1000000</f>
        <v>#REF!</v>
      </c>
      <c r="E17" s="68" t="e">
        <f>#REF!/#REF!/12*1000000</f>
        <v>#REF!</v>
      </c>
      <c r="F17" s="68" t="e">
        <f>#REF!/#REF!/12*1000000</f>
        <v>#REF!</v>
      </c>
      <c r="G17" s="69" t="e">
        <f>#REF!/#REF!/12*1000000</f>
        <v>#REF!</v>
      </c>
      <c r="H17" s="117" t="e">
        <f>#REF!/#REF!/12*1000000</f>
        <v>#REF!</v>
      </c>
      <c r="I17" s="68" t="e">
        <f>#REF!/#REF!/12*1000000</f>
        <v>#REF!</v>
      </c>
      <c r="J17" s="147" t="e">
        <f>#REF!/#REF!/12*1000000</f>
        <v>#REF!</v>
      </c>
      <c r="K17" s="183" t="e">
        <f>#REF!/#REF!/12*1000000</f>
        <v>#REF!</v>
      </c>
      <c r="L17" s="122" t="e">
        <f>#REF!/#REF!/12*1000000</f>
        <v>#REF!</v>
      </c>
    </row>
    <row r="18" spans="1:12" ht="15.75" customHeight="1" x14ac:dyDescent="0.25">
      <c r="A18" s="42" t="s">
        <v>4</v>
      </c>
      <c r="B18" s="67">
        <v>110.6553225969817</v>
      </c>
      <c r="C18" s="68" t="e">
        <f>#REF!/#REF!/12*1000000</f>
        <v>#REF!</v>
      </c>
      <c r="D18" s="68" t="e">
        <f>#REF!/#REF!/12*1000000</f>
        <v>#REF!</v>
      </c>
      <c r="E18" s="68" t="e">
        <f>#REF!/#REF!/12*1000000</f>
        <v>#REF!</v>
      </c>
      <c r="F18" s="68" t="e">
        <f>#REF!/#REF!/12*1000000</f>
        <v>#REF!</v>
      </c>
      <c r="G18" s="69" t="e">
        <f>#REF!/#REF!/12*1000000</f>
        <v>#REF!</v>
      </c>
      <c r="H18" s="117" t="e">
        <f>#REF!/#REF!/12*1000000</f>
        <v>#REF!</v>
      </c>
      <c r="I18" s="68" t="e">
        <f>#REF!/#REF!/12*1000000</f>
        <v>#REF!</v>
      </c>
      <c r="J18" s="147" t="e">
        <f>#REF!/#REF!/12*1000000</f>
        <v>#REF!</v>
      </c>
      <c r="K18" s="183" t="e">
        <f>#REF!/#REF!/12*1000000</f>
        <v>#REF!</v>
      </c>
      <c r="L18" s="122" t="e">
        <f>#REF!/#REF!/12*1000000</f>
        <v>#REF!</v>
      </c>
    </row>
    <row r="19" spans="1:12" ht="15.75" customHeight="1" x14ac:dyDescent="0.25">
      <c r="A19" s="42" t="s">
        <v>5</v>
      </c>
      <c r="B19" s="67">
        <v>19.216890723864189</v>
      </c>
      <c r="C19" s="68" t="e">
        <f>#REF!/#REF!/12*1000000</f>
        <v>#REF!</v>
      </c>
      <c r="D19" s="68" t="e">
        <f>#REF!/#REF!/12*1000000</f>
        <v>#REF!</v>
      </c>
      <c r="E19" s="68" t="e">
        <f>#REF!/#REF!/12*1000000</f>
        <v>#REF!</v>
      </c>
      <c r="F19" s="68" t="e">
        <f>#REF!/#REF!/12*1000000</f>
        <v>#REF!</v>
      </c>
      <c r="G19" s="69" t="e">
        <f>#REF!/#REF!/12*1000000</f>
        <v>#REF!</v>
      </c>
      <c r="H19" s="117" t="e">
        <f>#REF!/#REF!/12*1000000</f>
        <v>#REF!</v>
      </c>
      <c r="I19" s="68" t="e">
        <f>#REF!/#REF!/12*1000000</f>
        <v>#REF!</v>
      </c>
      <c r="J19" s="147" t="e">
        <f>#REF!/#REF!/12*1000000</f>
        <v>#REF!</v>
      </c>
      <c r="K19" s="183" t="e">
        <f>#REF!/#REF!/12*1000000</f>
        <v>#REF!</v>
      </c>
      <c r="L19" s="122" t="e">
        <f>#REF!/#REF!/12*1000000</f>
        <v>#REF!</v>
      </c>
    </row>
    <row r="20" spans="1:12" ht="15.75" customHeight="1" x14ac:dyDescent="0.25">
      <c r="A20" s="42" t="s">
        <v>6</v>
      </c>
      <c r="B20" s="67">
        <v>28.092258971270031</v>
      </c>
      <c r="C20" s="68" t="e">
        <f>#REF!/#REF!/12*1000000</f>
        <v>#REF!</v>
      </c>
      <c r="D20" s="68" t="e">
        <f>#REF!/#REF!/12*1000000</f>
        <v>#REF!</v>
      </c>
      <c r="E20" s="68" t="e">
        <f>#REF!/#REF!/12*1000000</f>
        <v>#REF!</v>
      </c>
      <c r="F20" s="68" t="e">
        <f>#REF!/#REF!/12*1000000</f>
        <v>#REF!</v>
      </c>
      <c r="G20" s="69" t="e">
        <f>#REF!/#REF!/12*1000000</f>
        <v>#REF!</v>
      </c>
      <c r="H20" s="117" t="e">
        <f>#REF!/#REF!/12*1000000</f>
        <v>#REF!</v>
      </c>
      <c r="I20" s="68" t="e">
        <f>#REF!/#REF!/12*1000000</f>
        <v>#REF!</v>
      </c>
      <c r="J20" s="147" t="e">
        <f>#REF!/#REF!/12*1000000</f>
        <v>#REF!</v>
      </c>
      <c r="K20" s="183" t="e">
        <f>#REF!/#REF!/12*1000000</f>
        <v>#REF!</v>
      </c>
      <c r="L20" s="122" t="e">
        <f>#REF!/#REF!/12*1000000</f>
        <v>#REF!</v>
      </c>
    </row>
    <row r="21" spans="1:12" ht="15.75" customHeight="1" x14ac:dyDescent="0.25">
      <c r="A21" s="42" t="s">
        <v>7</v>
      </c>
      <c r="B21" s="67">
        <v>52.621709723549863</v>
      </c>
      <c r="C21" s="68" t="e">
        <f>#REF!/#REF!/12*1000000</f>
        <v>#REF!</v>
      </c>
      <c r="D21" s="68" t="e">
        <f>#REF!/#REF!/12*1000000</f>
        <v>#REF!</v>
      </c>
      <c r="E21" s="68" t="e">
        <f>#REF!/#REF!/12*1000000</f>
        <v>#REF!</v>
      </c>
      <c r="F21" s="68" t="e">
        <f>#REF!/#REF!/12*1000000</f>
        <v>#REF!</v>
      </c>
      <c r="G21" s="69" t="e">
        <f>#REF!/#REF!/12*1000000</f>
        <v>#REF!</v>
      </c>
      <c r="H21" s="117" t="e">
        <f>#REF!/#REF!/12*1000000</f>
        <v>#REF!</v>
      </c>
      <c r="I21" s="68" t="e">
        <f>#REF!/#REF!/12*1000000</f>
        <v>#REF!</v>
      </c>
      <c r="J21" s="147" t="e">
        <f>#REF!/#REF!/12*1000000</f>
        <v>#REF!</v>
      </c>
      <c r="K21" s="183" t="e">
        <f>#REF!/#REF!/12*1000000</f>
        <v>#REF!</v>
      </c>
      <c r="L21" s="122" t="e">
        <f>#REF!/#REF!/12*1000000</f>
        <v>#REF!</v>
      </c>
    </row>
    <row r="22" spans="1:12" ht="16.5" customHeight="1" thickBot="1" x14ac:dyDescent="0.3">
      <c r="A22" s="43" t="s">
        <v>8</v>
      </c>
      <c r="B22" s="70">
        <v>98.782531377175886</v>
      </c>
      <c r="C22" s="68" t="e">
        <f>#REF!/#REF!/12*1000000</f>
        <v>#REF!</v>
      </c>
      <c r="D22" s="68" t="e">
        <f>#REF!/#REF!/12*1000000</f>
        <v>#REF!</v>
      </c>
      <c r="E22" s="68" t="e">
        <f>#REF!/#REF!/12*1000000</f>
        <v>#REF!</v>
      </c>
      <c r="F22" s="68" t="e">
        <f>#REF!/#REF!/12*1000000</f>
        <v>#REF!</v>
      </c>
      <c r="G22" s="69" t="e">
        <f>#REF!/#REF!/12*1000000</f>
        <v>#REF!</v>
      </c>
      <c r="H22" s="117" t="e">
        <f>#REF!/#REF!/12*1000000</f>
        <v>#REF!</v>
      </c>
      <c r="I22" s="68" t="e">
        <f>#REF!/#REF!/12*1000000</f>
        <v>#REF!</v>
      </c>
      <c r="J22" s="147" t="e">
        <f>#REF!/#REF!/12*1000000</f>
        <v>#REF!</v>
      </c>
      <c r="K22" s="183" t="e">
        <f>#REF!/#REF!/12*1000000</f>
        <v>#REF!</v>
      </c>
      <c r="L22" s="122" t="e">
        <f>#REF!/#REF!/12*1000000</f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/>
  </sheetPr>
  <dimension ref="A1:N148"/>
  <sheetViews>
    <sheetView topLeftCell="A135" zoomScale="85" zoomScaleNormal="85" workbookViewId="0">
      <selection activeCell="J145" sqref="J145:L145"/>
    </sheetView>
  </sheetViews>
  <sheetFormatPr defaultColWidth="11" defaultRowHeight="15" x14ac:dyDescent="0.25"/>
  <cols>
    <col min="14" max="14" width="41.28515625" customWidth="1"/>
  </cols>
  <sheetData>
    <row r="1" spans="1:14" ht="24" customHeight="1" thickBot="1" x14ac:dyDescent="0.4">
      <c r="A1" s="1" t="s">
        <v>128</v>
      </c>
    </row>
    <row r="2" spans="1:14" ht="19.5" customHeight="1" thickBot="1" x14ac:dyDescent="0.35">
      <c r="A2" s="23" t="s">
        <v>17</v>
      </c>
      <c r="B2" s="18">
        <v>2014</v>
      </c>
      <c r="C2" s="18">
        <v>2015</v>
      </c>
      <c r="D2" s="18">
        <v>2016</v>
      </c>
      <c r="E2" s="18">
        <v>2017</v>
      </c>
      <c r="F2" s="18">
        <v>2018</v>
      </c>
      <c r="G2" s="19">
        <v>2019</v>
      </c>
      <c r="H2" s="150">
        <v>2020</v>
      </c>
      <c r="I2" s="155">
        <v>2021</v>
      </c>
      <c r="J2" s="155">
        <v>2022</v>
      </c>
      <c r="K2" s="155">
        <v>2023</v>
      </c>
      <c r="L2" s="155">
        <v>2024</v>
      </c>
      <c r="N2" t="s">
        <v>80</v>
      </c>
    </row>
    <row r="3" spans="1:14" ht="15.75" customHeight="1" x14ac:dyDescent="0.25">
      <c r="A3" s="20" t="s">
        <v>1</v>
      </c>
      <c r="B3" s="13"/>
      <c r="C3" s="15" t="e">
        <f>#REF!/#REF!*1000</f>
        <v>#REF!</v>
      </c>
      <c r="D3" s="15" t="e">
        <f>#REF!/#REF!*1000</f>
        <v>#REF!</v>
      </c>
      <c r="E3" s="15" t="e">
        <f>#REF!/#REF!*1000</f>
        <v>#REF!</v>
      </c>
      <c r="F3" s="15" t="e">
        <f>#REF!/#REF!*1000</f>
        <v>#REF!</v>
      </c>
      <c r="G3" s="16" t="e">
        <f>#REF!/#REF!*1000</f>
        <v>#REF!</v>
      </c>
      <c r="H3" s="118" t="e">
        <f>#REF!/#REF!*1000</f>
        <v>#REF!</v>
      </c>
      <c r="I3" s="151" t="e">
        <f>#REF!/#REF!*1000</f>
        <v>#REF!</v>
      </c>
      <c r="J3" s="152" t="e">
        <f>#REF!/#REF!*1000</f>
        <v>#REF!</v>
      </c>
      <c r="K3" s="152" t="e">
        <f>#REF!/#REF!*1000</f>
        <v>#REF!</v>
      </c>
      <c r="L3" s="152" t="e">
        <f>#REF!/#REF!*1000</f>
        <v>#REF!</v>
      </c>
      <c r="N3" t="s">
        <v>84</v>
      </c>
    </row>
    <row r="4" spans="1:14" ht="15.75" customHeight="1" x14ac:dyDescent="0.25">
      <c r="A4" s="21" t="s">
        <v>2</v>
      </c>
      <c r="B4" s="14"/>
      <c r="C4" s="15" t="e">
        <f>#REF!/#REF!*1000</f>
        <v>#REF!</v>
      </c>
      <c r="D4" s="15" t="e">
        <f>#REF!/#REF!*1000</f>
        <v>#REF!</v>
      </c>
      <c r="E4" s="15" t="e">
        <f>#REF!/#REF!*1000</f>
        <v>#REF!</v>
      </c>
      <c r="F4" s="15" t="e">
        <f>#REF!/#REF!*1000</f>
        <v>#REF!</v>
      </c>
      <c r="G4" s="16" t="e">
        <f>#REF!/#REF!*1000</f>
        <v>#REF!</v>
      </c>
      <c r="H4" s="118" t="e">
        <f>#REF!/#REF!*1000</f>
        <v>#REF!</v>
      </c>
      <c r="I4" s="118" t="e">
        <f>#REF!/#REF!*1000</f>
        <v>#REF!</v>
      </c>
      <c r="J4" s="152" t="e">
        <f>#REF!/#REF!*1000</f>
        <v>#REF!</v>
      </c>
      <c r="K4" s="152" t="e">
        <f>#REF!/#REF!*1000</f>
        <v>#REF!</v>
      </c>
      <c r="L4" s="152" t="e">
        <f>#REF!/#REF!*1000</f>
        <v>#REF!</v>
      </c>
      <c r="N4" t="s">
        <v>86</v>
      </c>
    </row>
    <row r="5" spans="1:14" ht="15.75" customHeight="1" x14ac:dyDescent="0.25">
      <c r="A5" s="21" t="s">
        <v>3</v>
      </c>
      <c r="B5" s="14"/>
      <c r="C5" s="15" t="e">
        <f>#REF!/#REF!*1000</f>
        <v>#REF!</v>
      </c>
      <c r="D5" s="15" t="e">
        <f>#REF!/#REF!*1000</f>
        <v>#REF!</v>
      </c>
      <c r="E5" s="15" t="e">
        <f>#REF!/#REF!*1000</f>
        <v>#REF!</v>
      </c>
      <c r="F5" s="15" t="e">
        <f>#REF!/#REF!*1000</f>
        <v>#REF!</v>
      </c>
      <c r="G5" s="16" t="e">
        <f>#REF!/#REF!*1000</f>
        <v>#REF!</v>
      </c>
      <c r="H5" s="118" t="e">
        <f>#REF!/#REF!*1000</f>
        <v>#REF!</v>
      </c>
      <c r="I5" s="118" t="e">
        <f>#REF!/#REF!*1000</f>
        <v>#REF!</v>
      </c>
      <c r="J5" s="152" t="e">
        <f>#REF!/#REF!*1000</f>
        <v>#REF!</v>
      </c>
      <c r="K5" s="152" t="e">
        <f>#REF!/#REF!*1000</f>
        <v>#REF!</v>
      </c>
      <c r="L5" s="152" t="e">
        <f>#REF!/#REF!*1000</f>
        <v>#REF!</v>
      </c>
    </row>
    <row r="6" spans="1:14" ht="15.75" customHeight="1" x14ac:dyDescent="0.25">
      <c r="A6" s="21" t="s">
        <v>4</v>
      </c>
      <c r="B6" s="14"/>
      <c r="C6" s="15" t="e">
        <f>#REF!/#REF!*1000</f>
        <v>#REF!</v>
      </c>
      <c r="D6" s="15" t="e">
        <f>#REF!/#REF!*1000</f>
        <v>#REF!</v>
      </c>
      <c r="E6" s="15" t="e">
        <f>#REF!/#REF!*1000</f>
        <v>#REF!</v>
      </c>
      <c r="F6" s="15" t="e">
        <f>#REF!/#REF!*1000</f>
        <v>#REF!</v>
      </c>
      <c r="G6" s="16" t="e">
        <f>#REF!/#REF!*1000</f>
        <v>#REF!</v>
      </c>
      <c r="H6" s="118" t="e">
        <f>#REF!/#REF!*1000</f>
        <v>#REF!</v>
      </c>
      <c r="I6" s="118" t="e">
        <f>#REF!/#REF!*1000</f>
        <v>#REF!</v>
      </c>
      <c r="J6" s="152" t="e">
        <f>#REF!/#REF!*1000</f>
        <v>#REF!</v>
      </c>
      <c r="K6" s="152" t="e">
        <f>#REF!/#REF!*1000</f>
        <v>#REF!</v>
      </c>
      <c r="L6" s="152" t="e">
        <f>#REF!/#REF!*1000</f>
        <v>#REF!</v>
      </c>
    </row>
    <row r="7" spans="1:14" ht="15.75" customHeight="1" x14ac:dyDescent="0.25">
      <c r="A7" s="21" t="s">
        <v>5</v>
      </c>
      <c r="B7" s="14"/>
      <c r="C7" s="15" t="e">
        <f>#REF!/#REF!*1000</f>
        <v>#REF!</v>
      </c>
      <c r="D7" s="15" t="e">
        <f>#REF!/#REF!*1000</f>
        <v>#REF!</v>
      </c>
      <c r="E7" s="15" t="e">
        <f>#REF!/#REF!*1000</f>
        <v>#REF!</v>
      </c>
      <c r="F7" s="15" t="e">
        <f>#REF!/#REF!*1000</f>
        <v>#REF!</v>
      </c>
      <c r="G7" s="16" t="e">
        <f>#REF!/#REF!*1000</f>
        <v>#REF!</v>
      </c>
      <c r="H7" s="118" t="e">
        <f>#REF!/#REF!*1000</f>
        <v>#REF!</v>
      </c>
      <c r="I7" s="118" t="e">
        <f>#REF!/#REF!*1000</f>
        <v>#REF!</v>
      </c>
      <c r="J7" s="152" t="e">
        <f>#REF!/#REF!*1000</f>
        <v>#REF!</v>
      </c>
      <c r="K7" s="152" t="e">
        <f>#REF!/#REF!*1000</f>
        <v>#REF!</v>
      </c>
      <c r="L7" s="152" t="e">
        <f>#REF!/#REF!*1000</f>
        <v>#REF!</v>
      </c>
    </row>
    <row r="8" spans="1:14" ht="15.75" customHeight="1" x14ac:dyDescent="0.25">
      <c r="A8" s="21" t="s">
        <v>6</v>
      </c>
      <c r="B8" s="14"/>
      <c r="C8" s="15" t="e">
        <f>#REF!/#REF!*1000</f>
        <v>#REF!</v>
      </c>
      <c r="D8" s="15" t="e">
        <f>#REF!/#REF!*1000</f>
        <v>#REF!</v>
      </c>
      <c r="E8" s="15" t="e">
        <f>#REF!/#REF!*1000</f>
        <v>#REF!</v>
      </c>
      <c r="F8" s="15" t="e">
        <f>#REF!/#REF!*1000</f>
        <v>#REF!</v>
      </c>
      <c r="G8" s="16" t="e">
        <f>#REF!/#REF!*1000</f>
        <v>#REF!</v>
      </c>
      <c r="H8" s="118" t="e">
        <f>#REF!/#REF!*1000</f>
        <v>#REF!</v>
      </c>
      <c r="I8" s="118" t="e">
        <f>#REF!/#REF!*1000</f>
        <v>#REF!</v>
      </c>
      <c r="J8" s="152" t="e">
        <f>#REF!/#REF!*1000</f>
        <v>#REF!</v>
      </c>
      <c r="K8" s="152" t="e">
        <f>#REF!/#REF!*1000</f>
        <v>#REF!</v>
      </c>
      <c r="L8" s="152" t="e">
        <f>#REF!/#REF!*1000</f>
        <v>#REF!</v>
      </c>
    </row>
    <row r="9" spans="1:14" ht="15.75" customHeight="1" x14ac:dyDescent="0.25">
      <c r="A9" s="21" t="s">
        <v>7</v>
      </c>
      <c r="B9" s="14"/>
      <c r="C9" s="15" t="e">
        <f>#REF!/#REF!*1000</f>
        <v>#REF!</v>
      </c>
      <c r="D9" s="15" t="e">
        <f>#REF!/#REF!*1000</f>
        <v>#REF!</v>
      </c>
      <c r="E9" s="15" t="e">
        <f>#REF!/#REF!*1000</f>
        <v>#REF!</v>
      </c>
      <c r="F9" s="15" t="e">
        <f>#REF!/#REF!*1000</f>
        <v>#REF!</v>
      </c>
      <c r="G9" s="16" t="e">
        <f>#REF!/#REF!*1000</f>
        <v>#REF!</v>
      </c>
      <c r="H9" s="118" t="e">
        <f>#REF!/#REF!*1000</f>
        <v>#REF!</v>
      </c>
      <c r="I9" s="118" t="e">
        <f>#REF!/#REF!*1000</f>
        <v>#REF!</v>
      </c>
      <c r="J9" s="152" t="e">
        <f>#REF!/#REF!*1000</f>
        <v>#REF!</v>
      </c>
      <c r="K9" s="152" t="e">
        <f>#REF!/#REF!*1000</f>
        <v>#REF!</v>
      </c>
      <c r="L9" s="152" t="e">
        <f>#REF!/#REF!*1000</f>
        <v>#REF!</v>
      </c>
    </row>
    <row r="10" spans="1:14" ht="16.5" customHeight="1" thickBot="1" x14ac:dyDescent="0.3">
      <c r="A10" s="22" t="s">
        <v>8</v>
      </c>
      <c r="B10" s="17"/>
      <c r="C10" s="15" t="e">
        <f>#REF!/#REF!*1000</f>
        <v>#REF!</v>
      </c>
      <c r="D10" s="15" t="e">
        <f>#REF!/#REF!*1000</f>
        <v>#REF!</v>
      </c>
      <c r="E10" s="15" t="e">
        <f>#REF!/#REF!*1000</f>
        <v>#REF!</v>
      </c>
      <c r="F10" s="15" t="e">
        <f>#REF!/#REF!*1000</f>
        <v>#REF!</v>
      </c>
      <c r="G10" s="16" t="e">
        <f>#REF!/#REF!*1000</f>
        <v>#REF!</v>
      </c>
      <c r="H10" s="118" t="e">
        <f>#REF!/#REF!*1000</f>
        <v>#REF!</v>
      </c>
      <c r="I10" s="118" t="e">
        <f>#REF!/#REF!*1000</f>
        <v>#REF!</v>
      </c>
      <c r="J10" s="152" t="e">
        <f>#REF!/#REF!*1000</f>
        <v>#REF!</v>
      </c>
      <c r="K10" s="152" t="e">
        <f>#REF!/#REF!*1000</f>
        <v>#REF!</v>
      </c>
      <c r="L10" s="152" t="e">
        <f>#REF!/#REF!*1000</f>
        <v>#REF!</v>
      </c>
    </row>
    <row r="13" spans="1:14" ht="24" customHeight="1" thickBot="1" x14ac:dyDescent="0.4">
      <c r="A13" s="137" t="s">
        <v>126</v>
      </c>
      <c r="N13" t="s">
        <v>78</v>
      </c>
    </row>
    <row r="14" spans="1:14" ht="19.5" customHeight="1" thickBot="1" x14ac:dyDescent="0.35">
      <c r="A14" s="23" t="s">
        <v>18</v>
      </c>
      <c r="B14" s="18">
        <v>2014</v>
      </c>
      <c r="C14" s="18">
        <v>2015</v>
      </c>
      <c r="D14" s="18">
        <v>2016</v>
      </c>
      <c r="E14" s="18">
        <v>2017</v>
      </c>
      <c r="F14" s="18">
        <v>2018</v>
      </c>
      <c r="G14" s="19">
        <v>2019</v>
      </c>
      <c r="H14" s="150">
        <v>2020</v>
      </c>
      <c r="I14" s="155">
        <v>2021</v>
      </c>
      <c r="J14" s="155">
        <v>2022</v>
      </c>
      <c r="K14" s="155">
        <v>2023</v>
      </c>
      <c r="L14" s="155">
        <v>2024</v>
      </c>
      <c r="N14" t="s">
        <v>82</v>
      </c>
    </row>
    <row r="15" spans="1:14" ht="15.75" customHeight="1" x14ac:dyDescent="0.25">
      <c r="A15" s="20" t="s">
        <v>1</v>
      </c>
      <c r="B15" s="13"/>
      <c r="C15" s="15" t="e">
        <f>(#REF!-#REF!+#REF!)/#REF!*1000</f>
        <v>#REF!</v>
      </c>
      <c r="D15" s="15" t="e">
        <f>(#REF!-#REF!+#REF!)/#REF!*1000</f>
        <v>#REF!</v>
      </c>
      <c r="E15" s="15" t="e">
        <f>(#REF!-#REF!+#REF!)/#REF!*1000</f>
        <v>#REF!</v>
      </c>
      <c r="F15" s="15" t="e">
        <f>(#REF!-#REF!+#REF!)/#REF!*1000</f>
        <v>#REF!</v>
      </c>
      <c r="G15" s="16" t="e">
        <f>(#REF!-#REF!+#REF!)/#REF!*1000</f>
        <v>#REF!</v>
      </c>
      <c r="H15" s="118" t="e">
        <f>(#REF!-#REF!+#REF!)/#REF!*1000</f>
        <v>#REF!</v>
      </c>
      <c r="I15" s="151" t="e">
        <f>(#REF!-#REF!+#REF!)/#REF!*1000</f>
        <v>#REF!</v>
      </c>
      <c r="J15" s="152" t="e">
        <f>(#REF!-#REF!+#REF!)/#REF!*1000</f>
        <v>#REF!</v>
      </c>
      <c r="K15" s="152" t="e">
        <f>(#REF!-#REF!+#REF!)/#REF!*1000</f>
        <v>#REF!</v>
      </c>
      <c r="L15" s="152" t="e">
        <f>(#REF!-#REF!+#REF!)/#REF!*1000</f>
        <v>#REF!</v>
      </c>
      <c r="N15" t="s">
        <v>83</v>
      </c>
    </row>
    <row r="16" spans="1:14" ht="15.75" customHeight="1" x14ac:dyDescent="0.25">
      <c r="A16" s="21" t="s">
        <v>2</v>
      </c>
      <c r="B16" s="14"/>
      <c r="C16" s="15" t="e">
        <f>(#REF!-#REF!+#REF!)/#REF!*1000</f>
        <v>#REF!</v>
      </c>
      <c r="D16" s="15" t="e">
        <f>(#REF!-#REF!+#REF!)/#REF!*1000</f>
        <v>#REF!</v>
      </c>
      <c r="E16" s="15" t="e">
        <f>(#REF!-#REF!+#REF!)/#REF!*1000</f>
        <v>#REF!</v>
      </c>
      <c r="F16" s="15" t="e">
        <f>(#REF!-#REF!+#REF!)/#REF!*1000</f>
        <v>#REF!</v>
      </c>
      <c r="G16" s="16" t="e">
        <f>(#REF!-#REF!+#REF!)/#REF!*1000</f>
        <v>#REF!</v>
      </c>
      <c r="H16" s="118" t="e">
        <f>(#REF!-#REF!+#REF!)/#REF!*1000</f>
        <v>#REF!</v>
      </c>
      <c r="I16" s="118" t="e">
        <f>(#REF!-#REF!+#REF!)/#REF!*1000</f>
        <v>#REF!</v>
      </c>
      <c r="J16" s="152" t="e">
        <f>(#REF!-#REF!+#REF!)/#REF!*1000</f>
        <v>#REF!</v>
      </c>
      <c r="K16" s="152" t="e">
        <f>(#REF!-#REF!+#REF!)/#REF!*1000</f>
        <v>#REF!</v>
      </c>
      <c r="L16" s="152" t="e">
        <f>(#REF!-#REF!+#REF!)/#REF!*1000</f>
        <v>#REF!</v>
      </c>
      <c r="N16" t="s">
        <v>84</v>
      </c>
    </row>
    <row r="17" spans="1:14" ht="15.75" customHeight="1" x14ac:dyDescent="0.25">
      <c r="A17" s="21" t="s">
        <v>3</v>
      </c>
      <c r="B17" s="14"/>
      <c r="C17" s="15" t="e">
        <f>(#REF!-#REF!+#REF!)/#REF!*1000</f>
        <v>#REF!</v>
      </c>
      <c r="D17" s="15" t="e">
        <f>(#REF!-#REF!+#REF!)/#REF!*1000</f>
        <v>#REF!</v>
      </c>
      <c r="E17" s="15" t="e">
        <f>(#REF!-#REF!+#REF!)/#REF!*1000</f>
        <v>#REF!</v>
      </c>
      <c r="F17" s="15" t="e">
        <f>(#REF!-#REF!+#REF!)/#REF!*1000</f>
        <v>#REF!</v>
      </c>
      <c r="G17" s="16" t="e">
        <f>(#REF!-#REF!+#REF!)/#REF!*1000</f>
        <v>#REF!</v>
      </c>
      <c r="H17" s="118" t="e">
        <f>(#REF!-#REF!+#REF!)/#REF!*1000</f>
        <v>#REF!</v>
      </c>
      <c r="I17" s="118" t="e">
        <f>(#REF!-#REF!+#REF!)/#REF!*1000</f>
        <v>#REF!</v>
      </c>
      <c r="J17" s="152" t="e">
        <f>(#REF!-#REF!+#REF!)/#REF!*1000</f>
        <v>#REF!</v>
      </c>
      <c r="K17" s="152" t="e">
        <f>(#REF!-#REF!+#REF!)/#REF!*1000</f>
        <v>#REF!</v>
      </c>
      <c r="L17" s="152" t="e">
        <f>(#REF!-#REF!+#REF!)/#REF!*1000</f>
        <v>#REF!</v>
      </c>
      <c r="N17" t="s">
        <v>85</v>
      </c>
    </row>
    <row r="18" spans="1:14" ht="15.75" customHeight="1" x14ac:dyDescent="0.25">
      <c r="A18" s="21" t="s">
        <v>4</v>
      </c>
      <c r="B18" s="14"/>
      <c r="C18" s="15" t="e">
        <f>(#REF!-#REF!+#REF!)/#REF!*1000</f>
        <v>#REF!</v>
      </c>
      <c r="D18" s="15" t="e">
        <f>(#REF!-#REF!+#REF!)/#REF!*1000</f>
        <v>#REF!</v>
      </c>
      <c r="E18" s="15" t="e">
        <f>(#REF!-#REF!+#REF!)/#REF!*1000</f>
        <v>#REF!</v>
      </c>
      <c r="F18" s="15" t="e">
        <f>(#REF!-#REF!+#REF!)/#REF!*1000</f>
        <v>#REF!</v>
      </c>
      <c r="G18" s="16" t="e">
        <f>(#REF!-#REF!+#REF!)/#REF!*1000</f>
        <v>#REF!</v>
      </c>
      <c r="H18" s="118" t="e">
        <f>(#REF!-#REF!+#REF!)/#REF!*1000</f>
        <v>#REF!</v>
      </c>
      <c r="I18" s="118" t="e">
        <f>(#REF!-#REF!+#REF!)/#REF!*1000</f>
        <v>#REF!</v>
      </c>
      <c r="J18" s="152" t="e">
        <f>(#REF!-#REF!+#REF!)/#REF!*1000</f>
        <v>#REF!</v>
      </c>
      <c r="K18" s="152" t="e">
        <f>(#REF!-#REF!+#REF!)/#REF!*1000</f>
        <v>#REF!</v>
      </c>
      <c r="L18" s="152" t="e">
        <f>(#REF!-#REF!+#REF!)/#REF!*1000</f>
        <v>#REF!</v>
      </c>
    </row>
    <row r="19" spans="1:14" ht="15.75" customHeight="1" x14ac:dyDescent="0.25">
      <c r="A19" s="21" t="s">
        <v>5</v>
      </c>
      <c r="B19" s="14"/>
      <c r="C19" s="15" t="e">
        <f>(#REF!-#REF!+#REF!)/#REF!*1000</f>
        <v>#REF!</v>
      </c>
      <c r="D19" s="15" t="e">
        <f>(#REF!-#REF!+#REF!)/#REF!*1000</f>
        <v>#REF!</v>
      </c>
      <c r="E19" s="15" t="e">
        <f>(#REF!-#REF!+#REF!)/#REF!*1000</f>
        <v>#REF!</v>
      </c>
      <c r="F19" s="15" t="e">
        <f>(#REF!-#REF!+#REF!)/#REF!*1000</f>
        <v>#REF!</v>
      </c>
      <c r="G19" s="16" t="e">
        <f>(#REF!-#REF!+#REF!)/#REF!*1000</f>
        <v>#REF!</v>
      </c>
      <c r="H19" s="118" t="e">
        <f>(#REF!-#REF!+#REF!)/#REF!*1000</f>
        <v>#REF!</v>
      </c>
      <c r="I19" s="118" t="e">
        <f>(#REF!-#REF!+#REF!)/#REF!*1000</f>
        <v>#REF!</v>
      </c>
      <c r="J19" s="152" t="e">
        <f>(#REF!-#REF!+#REF!)/#REF!*1000</f>
        <v>#REF!</v>
      </c>
      <c r="K19" s="152" t="e">
        <f>(#REF!-#REF!+#REF!)/#REF!*1000</f>
        <v>#REF!</v>
      </c>
      <c r="L19" s="152" t="e">
        <f>(#REF!-#REF!+#REF!)/#REF!*1000</f>
        <v>#REF!</v>
      </c>
    </row>
    <row r="20" spans="1:14" ht="15.75" customHeight="1" x14ac:dyDescent="0.25">
      <c r="A20" s="21" t="s">
        <v>6</v>
      </c>
      <c r="B20" s="14"/>
      <c r="C20" s="15" t="e">
        <f>(#REF!-#REF!+#REF!)/#REF!*1000</f>
        <v>#REF!</v>
      </c>
      <c r="D20" s="15" t="e">
        <f>(#REF!-#REF!+#REF!)/#REF!*1000</f>
        <v>#REF!</v>
      </c>
      <c r="E20" s="15" t="e">
        <f>(#REF!-#REF!+#REF!)/#REF!*1000</f>
        <v>#REF!</v>
      </c>
      <c r="F20" s="15" t="e">
        <f>(#REF!-#REF!+#REF!)/#REF!*1000</f>
        <v>#REF!</v>
      </c>
      <c r="G20" s="16" t="e">
        <f>(#REF!-#REF!+#REF!)/#REF!*1000</f>
        <v>#REF!</v>
      </c>
      <c r="H20" s="118" t="e">
        <f>(#REF!-#REF!+#REF!)/#REF!*1000</f>
        <v>#REF!</v>
      </c>
      <c r="I20" s="118" t="e">
        <f>(#REF!-#REF!+#REF!)/#REF!*1000</f>
        <v>#REF!</v>
      </c>
      <c r="J20" s="152" t="e">
        <f>(#REF!-#REF!+#REF!)/#REF!*1000</f>
        <v>#REF!</v>
      </c>
      <c r="K20" s="152" t="e">
        <f>(#REF!-#REF!+#REF!)/#REF!*1000</f>
        <v>#REF!</v>
      </c>
      <c r="L20" s="152" t="e">
        <f>(#REF!-#REF!+#REF!)/#REF!*1000</f>
        <v>#REF!</v>
      </c>
    </row>
    <row r="21" spans="1:14" ht="15.75" customHeight="1" x14ac:dyDescent="0.25">
      <c r="A21" s="21" t="s">
        <v>7</v>
      </c>
      <c r="B21" s="14"/>
      <c r="C21" s="15" t="e">
        <f>(#REF!-#REF!+#REF!)/#REF!*1000</f>
        <v>#REF!</v>
      </c>
      <c r="D21" s="15" t="e">
        <f>(#REF!-#REF!+#REF!)/#REF!*1000</f>
        <v>#REF!</v>
      </c>
      <c r="E21" s="15" t="e">
        <f>(#REF!-#REF!+#REF!)/#REF!*1000</f>
        <v>#REF!</v>
      </c>
      <c r="F21" s="15" t="e">
        <f>(#REF!-#REF!+#REF!)/#REF!*1000</f>
        <v>#REF!</v>
      </c>
      <c r="G21" s="16" t="e">
        <f>(#REF!-#REF!+#REF!)/#REF!*1000</f>
        <v>#REF!</v>
      </c>
      <c r="H21" s="118" t="e">
        <f>(#REF!-#REF!+#REF!)/#REF!*1000</f>
        <v>#REF!</v>
      </c>
      <c r="I21" s="118" t="e">
        <f>(#REF!-#REF!+#REF!)/#REF!*1000</f>
        <v>#REF!</v>
      </c>
      <c r="J21" s="152" t="e">
        <f>(#REF!-#REF!+#REF!)/#REF!*1000</f>
        <v>#REF!</v>
      </c>
      <c r="K21" s="152" t="e">
        <f>(#REF!-#REF!+#REF!)/#REF!*1000</f>
        <v>#REF!</v>
      </c>
      <c r="L21" s="152" t="e">
        <f>(#REF!-#REF!+#REF!)/#REF!*1000</f>
        <v>#REF!</v>
      </c>
    </row>
    <row r="22" spans="1:14" ht="16.5" customHeight="1" thickBot="1" x14ac:dyDescent="0.3">
      <c r="A22" s="22" t="s">
        <v>8</v>
      </c>
      <c r="B22" s="17"/>
      <c r="C22" s="15" t="e">
        <f>(#REF!-#REF!+#REF!)/#REF!*1000</f>
        <v>#REF!</v>
      </c>
      <c r="D22" s="15" t="e">
        <f>(#REF!-#REF!+#REF!)/#REF!*1000</f>
        <v>#REF!</v>
      </c>
      <c r="E22" s="15" t="e">
        <f>(#REF!-#REF!+#REF!)/#REF!*1000</f>
        <v>#REF!</v>
      </c>
      <c r="F22" s="15" t="e">
        <f>(#REF!-#REF!+#REF!)/#REF!*1000</f>
        <v>#REF!</v>
      </c>
      <c r="G22" s="16" t="e">
        <f>(#REF!-#REF!+#REF!)/#REF!*1000</f>
        <v>#REF!</v>
      </c>
      <c r="H22" s="118" t="e">
        <f>(#REF!-#REF!+#REF!)/#REF!*1000</f>
        <v>#REF!</v>
      </c>
      <c r="I22" s="118" t="e">
        <f>(#REF!-#REF!+#REF!)/#REF!*1000</f>
        <v>#REF!</v>
      </c>
      <c r="J22" s="152" t="e">
        <f>(#REF!-#REF!+#REF!)/#REF!*1000</f>
        <v>#REF!</v>
      </c>
      <c r="K22" s="152" t="e">
        <f>(#REF!-#REF!+#REF!)/#REF!*1000</f>
        <v>#REF!</v>
      </c>
      <c r="L22" s="152" t="e">
        <f>(#REF!-#REF!+#REF!)/#REF!*1000</f>
        <v>#REF!</v>
      </c>
    </row>
    <row r="24" spans="1:14" ht="24" customHeight="1" thickBot="1" x14ac:dyDescent="0.4">
      <c r="A24" s="1" t="s">
        <v>127</v>
      </c>
    </row>
    <row r="25" spans="1:14" ht="19.5" customHeight="1" thickBot="1" x14ac:dyDescent="0.35">
      <c r="A25" s="23" t="s">
        <v>19</v>
      </c>
      <c r="B25" s="18">
        <v>2014</v>
      </c>
      <c r="C25" s="18">
        <v>2015</v>
      </c>
      <c r="D25" s="18">
        <v>2016</v>
      </c>
      <c r="E25" s="18">
        <v>2017</v>
      </c>
      <c r="F25" s="18">
        <v>2018</v>
      </c>
      <c r="G25" s="19">
        <v>2019</v>
      </c>
      <c r="H25" s="150">
        <v>2020</v>
      </c>
      <c r="I25" s="155">
        <v>2021</v>
      </c>
      <c r="J25" s="155">
        <v>2022</v>
      </c>
      <c r="K25" s="155">
        <v>2023</v>
      </c>
      <c r="L25" s="155">
        <v>2024</v>
      </c>
      <c r="N25" t="s">
        <v>47</v>
      </c>
    </row>
    <row r="26" spans="1:14" ht="15.75" customHeight="1" x14ac:dyDescent="0.25">
      <c r="A26" s="20" t="s">
        <v>1</v>
      </c>
      <c r="B26" s="13">
        <v>0.62594141224425615</v>
      </c>
      <c r="C26" s="15" t="e">
        <f>(#REF!+#REF!)/#REF!*1000</f>
        <v>#REF!</v>
      </c>
      <c r="D26" s="15" t="e">
        <f>(#REF!+#REF!)/#REF!*1000</f>
        <v>#REF!</v>
      </c>
      <c r="E26" s="15" t="e">
        <f>(#REF!+#REF!)/#REF!*1000</f>
        <v>#REF!</v>
      </c>
      <c r="F26" s="15" t="e">
        <f>(#REF!+#REF!)/#REF!*1000</f>
        <v>#REF!</v>
      </c>
      <c r="G26" s="16" t="e">
        <f>(#REF!+#REF!)/#REF!*1000</f>
        <v>#REF!</v>
      </c>
      <c r="H26" s="118" t="e">
        <f>(#REF!+#REF!)/#REF!*1000</f>
        <v>#REF!</v>
      </c>
      <c r="I26" s="151" t="e">
        <f>(#REF!+#REF!)/#REF!*1000</f>
        <v>#REF!</v>
      </c>
      <c r="J26" s="152" t="e">
        <f>(#REF!+#REF!)/#REF!*1000</f>
        <v>#REF!</v>
      </c>
      <c r="K26" s="152" t="e">
        <f>(#REF!+#REF!)/#REF!*1000</f>
        <v>#REF!</v>
      </c>
      <c r="L26" s="152" t="e">
        <f>(#REF!+#REF!)/#REF!*1000</f>
        <v>#REF!</v>
      </c>
      <c r="N26" t="s">
        <v>87</v>
      </c>
    </row>
    <row r="27" spans="1:14" ht="15.75" customHeight="1" x14ac:dyDescent="0.25">
      <c r="A27" s="21" t="s">
        <v>2</v>
      </c>
      <c r="B27" s="14">
        <v>0.46144322078230621</v>
      </c>
      <c r="C27" s="15" t="e">
        <f>(#REF!+#REF!)/#REF!*1000</f>
        <v>#REF!</v>
      </c>
      <c r="D27" s="15" t="e">
        <f>(#REF!+#REF!)/#REF!*1000</f>
        <v>#REF!</v>
      </c>
      <c r="E27" s="15" t="e">
        <f>(#REF!+#REF!)/#REF!*1000</f>
        <v>#REF!</v>
      </c>
      <c r="F27" s="15" t="e">
        <f>(#REF!+#REF!)/#REF!*1000</f>
        <v>#REF!</v>
      </c>
      <c r="G27" s="16" t="e">
        <f>(#REF!+#REF!)/#REF!*1000</f>
        <v>#REF!</v>
      </c>
      <c r="H27" s="118" t="e">
        <f>(#REF!+#REF!)/#REF!*1000</f>
        <v>#REF!</v>
      </c>
      <c r="I27" s="118" t="e">
        <f>(#REF!+#REF!)/#REF!*1000</f>
        <v>#REF!</v>
      </c>
      <c r="J27" s="152" t="e">
        <f>(#REF!+#REF!)/#REF!*1000</f>
        <v>#REF!</v>
      </c>
      <c r="K27" s="152" t="e">
        <f>(#REF!+#REF!)/#REF!*1000</f>
        <v>#REF!</v>
      </c>
      <c r="L27" s="152" t="e">
        <f>(#REF!+#REF!)/#REF!*1000</f>
        <v>#REF!</v>
      </c>
      <c r="N27" t="s">
        <v>84</v>
      </c>
    </row>
    <row r="28" spans="1:14" ht="15.75" customHeight="1" x14ac:dyDescent="0.25">
      <c r="A28" s="21" t="s">
        <v>3</v>
      </c>
      <c r="B28" s="14">
        <v>0.67948973573916804</v>
      </c>
      <c r="C28" s="15" t="e">
        <f>(#REF!+#REF!)/#REF!*1000</f>
        <v>#REF!</v>
      </c>
      <c r="D28" s="15" t="e">
        <f>(#REF!+#REF!)/#REF!*1000</f>
        <v>#REF!</v>
      </c>
      <c r="E28" s="15" t="e">
        <f>(#REF!+#REF!)/#REF!*1000</f>
        <v>#REF!</v>
      </c>
      <c r="F28" s="15" t="e">
        <f>(#REF!+#REF!)/#REF!*1000</f>
        <v>#REF!</v>
      </c>
      <c r="G28" s="16" t="e">
        <f>(#REF!+#REF!)/#REF!*1000</f>
        <v>#REF!</v>
      </c>
      <c r="H28" s="118" t="e">
        <f>(#REF!+#REF!)/#REF!*1000</f>
        <v>#REF!</v>
      </c>
      <c r="I28" s="118" t="e">
        <f>(#REF!+#REF!)/#REF!*1000</f>
        <v>#REF!</v>
      </c>
      <c r="J28" s="152" t="e">
        <f>(#REF!+#REF!)/#REF!*1000</f>
        <v>#REF!</v>
      </c>
      <c r="K28" s="152" t="e">
        <f>(#REF!+#REF!)/#REF!*1000</f>
        <v>#REF!</v>
      </c>
      <c r="L28" s="152" t="e">
        <f>(#REF!+#REF!)/#REF!*1000</f>
        <v>#REF!</v>
      </c>
      <c r="N28" t="s">
        <v>85</v>
      </c>
    </row>
    <row r="29" spans="1:14" ht="15.75" customHeight="1" x14ac:dyDescent="0.25">
      <c r="A29" s="21" t="s">
        <v>4</v>
      </c>
      <c r="B29" s="14">
        <v>0.50136736554238825</v>
      </c>
      <c r="C29" s="15" t="e">
        <f>(#REF!+#REF!)/#REF!*1000</f>
        <v>#REF!</v>
      </c>
      <c r="D29" s="15" t="e">
        <f>(#REF!+#REF!)/#REF!*1000</f>
        <v>#REF!</v>
      </c>
      <c r="E29" s="15" t="e">
        <f>(#REF!+#REF!)/#REF!*1000</f>
        <v>#REF!</v>
      </c>
      <c r="F29" s="15" t="e">
        <f>(#REF!+#REF!)/#REF!*1000</f>
        <v>#REF!</v>
      </c>
      <c r="G29" s="16" t="e">
        <f>(#REF!+#REF!)/#REF!*1000</f>
        <v>#REF!</v>
      </c>
      <c r="H29" s="118" t="e">
        <f>(#REF!+#REF!)/#REF!*1000</f>
        <v>#REF!</v>
      </c>
      <c r="I29" s="118" t="e">
        <f>(#REF!+#REF!)/#REF!*1000</f>
        <v>#REF!</v>
      </c>
      <c r="J29" s="152" t="e">
        <f>(#REF!+#REF!)/#REF!*1000</f>
        <v>#REF!</v>
      </c>
      <c r="K29" s="152" t="e">
        <f>(#REF!+#REF!)/#REF!*1000</f>
        <v>#REF!</v>
      </c>
      <c r="L29" s="152" t="e">
        <f>(#REF!+#REF!)/#REF!*1000</f>
        <v>#REF!</v>
      </c>
    </row>
    <row r="30" spans="1:14" ht="15.75" customHeight="1" x14ac:dyDescent="0.25">
      <c r="A30" s="21" t="s">
        <v>5</v>
      </c>
      <c r="B30" s="14">
        <v>0.43351291475756509</v>
      </c>
      <c r="C30" s="15" t="e">
        <f>(#REF!+#REF!)/#REF!*1000</f>
        <v>#REF!</v>
      </c>
      <c r="D30" s="15" t="e">
        <f>(#REF!+#REF!)/#REF!*1000</f>
        <v>#REF!</v>
      </c>
      <c r="E30" s="15" t="e">
        <f>(#REF!+#REF!)/#REF!*1000</f>
        <v>#REF!</v>
      </c>
      <c r="F30" s="15" t="e">
        <f>(#REF!+#REF!)/#REF!*1000</f>
        <v>#REF!</v>
      </c>
      <c r="G30" s="16" t="e">
        <f>(#REF!+#REF!)/#REF!*1000</f>
        <v>#REF!</v>
      </c>
      <c r="H30" s="118" t="e">
        <f>(#REF!+#REF!)/#REF!*1000</f>
        <v>#REF!</v>
      </c>
      <c r="I30" s="118" t="e">
        <f>(#REF!+#REF!)/#REF!*1000</f>
        <v>#REF!</v>
      </c>
      <c r="J30" s="152" t="e">
        <f>(#REF!+#REF!)/#REF!*1000</f>
        <v>#REF!</v>
      </c>
      <c r="K30" s="152" t="e">
        <f>(#REF!+#REF!)/#REF!*1000</f>
        <v>#REF!</v>
      </c>
      <c r="L30" s="152" t="e">
        <f>(#REF!+#REF!)/#REF!*1000</f>
        <v>#REF!</v>
      </c>
    </row>
    <row r="31" spans="1:14" ht="15.75" customHeight="1" x14ac:dyDescent="0.25">
      <c r="A31" s="21" t="s">
        <v>6</v>
      </c>
      <c r="B31" s="14">
        <v>0.3802294381776366</v>
      </c>
      <c r="C31" s="15" t="e">
        <f>(#REF!+#REF!)/#REF!*1000</f>
        <v>#REF!</v>
      </c>
      <c r="D31" s="15" t="e">
        <f>(#REF!+#REF!)/#REF!*1000</f>
        <v>#REF!</v>
      </c>
      <c r="E31" s="15" t="e">
        <f>(#REF!+#REF!)/#REF!*1000</f>
        <v>#REF!</v>
      </c>
      <c r="F31" s="15" t="e">
        <f>(#REF!+#REF!)/#REF!*1000</f>
        <v>#REF!</v>
      </c>
      <c r="G31" s="16" t="e">
        <f>(#REF!+#REF!)/#REF!*1000</f>
        <v>#REF!</v>
      </c>
      <c r="H31" s="118" t="e">
        <f>(#REF!+#REF!)/#REF!*1000</f>
        <v>#REF!</v>
      </c>
      <c r="I31" s="118" t="e">
        <f>(#REF!+#REF!)/#REF!*1000</f>
        <v>#REF!</v>
      </c>
      <c r="J31" s="152" t="e">
        <f>(#REF!+#REF!)/#REF!*1000</f>
        <v>#REF!</v>
      </c>
      <c r="K31" s="152" t="e">
        <f>(#REF!+#REF!)/#REF!*1000</f>
        <v>#REF!</v>
      </c>
      <c r="L31" s="152" t="e">
        <f>(#REF!+#REF!)/#REF!*1000</f>
        <v>#REF!</v>
      </c>
    </row>
    <row r="32" spans="1:14" ht="15.75" customHeight="1" x14ac:dyDescent="0.25">
      <c r="A32" s="21" t="s">
        <v>7</v>
      </c>
      <c r="B32" s="14">
        <v>0.48627492884938289</v>
      </c>
      <c r="C32" s="15" t="e">
        <f>(#REF!+#REF!)/#REF!*1000</f>
        <v>#REF!</v>
      </c>
      <c r="D32" s="15" t="e">
        <f>(#REF!+#REF!)/#REF!*1000</f>
        <v>#REF!</v>
      </c>
      <c r="E32" s="15" t="e">
        <f>(#REF!+#REF!)/#REF!*1000</f>
        <v>#REF!</v>
      </c>
      <c r="F32" s="15" t="e">
        <f>(#REF!+#REF!)/#REF!*1000</f>
        <v>#REF!</v>
      </c>
      <c r="G32" s="16" t="e">
        <f>(#REF!+#REF!)/#REF!*1000</f>
        <v>#REF!</v>
      </c>
      <c r="H32" s="118" t="e">
        <f>(#REF!+#REF!)/#REF!*1000</f>
        <v>#REF!</v>
      </c>
      <c r="I32" s="118" t="e">
        <f>(#REF!+#REF!)/#REF!*1000</f>
        <v>#REF!</v>
      </c>
      <c r="J32" s="152" t="e">
        <f>(#REF!+#REF!)/#REF!*1000</f>
        <v>#REF!</v>
      </c>
      <c r="K32" s="152" t="e">
        <f>(#REF!+#REF!)/#REF!*1000</f>
        <v>#REF!</v>
      </c>
      <c r="L32" s="152" t="e">
        <f>(#REF!+#REF!)/#REF!*1000</f>
        <v>#REF!</v>
      </c>
    </row>
    <row r="33" spans="1:14" ht="16.5" customHeight="1" thickBot="1" x14ac:dyDescent="0.3">
      <c r="A33" s="22" t="s">
        <v>8</v>
      </c>
      <c r="B33" s="17">
        <v>0.56417359187442295</v>
      </c>
      <c r="C33" s="15" t="e">
        <f>(#REF!+#REF!)/#REF!*1000</f>
        <v>#REF!</v>
      </c>
      <c r="D33" s="15" t="e">
        <f>(#REF!+#REF!)/#REF!*1000</f>
        <v>#REF!</v>
      </c>
      <c r="E33" s="15" t="e">
        <f>(#REF!+#REF!)/#REF!*1000</f>
        <v>#REF!</v>
      </c>
      <c r="F33" s="15" t="e">
        <f>(#REF!+#REF!)/#REF!*1000</f>
        <v>#REF!</v>
      </c>
      <c r="G33" s="16" t="e">
        <f>(#REF!+#REF!)/#REF!*1000</f>
        <v>#REF!</v>
      </c>
      <c r="H33" s="118" t="e">
        <f>(#REF!+#REF!)/#REF!*1000</f>
        <v>#REF!</v>
      </c>
      <c r="I33" s="118" t="e">
        <f>(#REF!+#REF!)/#REF!*1000</f>
        <v>#REF!</v>
      </c>
      <c r="J33" s="152" t="e">
        <f>(#REF!+#REF!)/#REF!*1000</f>
        <v>#REF!</v>
      </c>
      <c r="K33" s="152" t="e">
        <f>(#REF!+#REF!)/#REF!*1000</f>
        <v>#REF!</v>
      </c>
      <c r="L33" s="152" t="e">
        <f>(#REF!+#REF!)/#REF!*1000</f>
        <v>#REF!</v>
      </c>
    </row>
    <row r="35" spans="1:14" ht="24" customHeight="1" thickBot="1" x14ac:dyDescent="0.4">
      <c r="A35" s="1" t="s">
        <v>107</v>
      </c>
    </row>
    <row r="36" spans="1:14" ht="19.5" customHeight="1" thickBot="1" x14ac:dyDescent="0.35">
      <c r="A36" s="23" t="s">
        <v>20</v>
      </c>
      <c r="B36" s="18">
        <v>2014</v>
      </c>
      <c r="C36" s="18">
        <v>2015</v>
      </c>
      <c r="D36" s="18">
        <v>2016</v>
      </c>
      <c r="E36" s="18">
        <v>2017</v>
      </c>
      <c r="F36" s="18">
        <v>2018</v>
      </c>
      <c r="G36" s="19">
        <v>2019</v>
      </c>
      <c r="H36" s="150">
        <v>2020</v>
      </c>
      <c r="I36" s="155">
        <v>2021</v>
      </c>
      <c r="J36" s="155">
        <v>2022</v>
      </c>
      <c r="K36" s="155">
        <v>2023</v>
      </c>
      <c r="L36" s="155">
        <v>2024</v>
      </c>
      <c r="N36" t="s">
        <v>48</v>
      </c>
    </row>
    <row r="37" spans="1:14" ht="15.75" customHeight="1" x14ac:dyDescent="0.25">
      <c r="A37" s="20" t="s">
        <v>1</v>
      </c>
      <c r="B37" s="13">
        <v>0.88768356710541074</v>
      </c>
      <c r="C37" s="15" t="e">
        <f>(#REF!-#REF!)/#REF!*1000</f>
        <v>#REF!</v>
      </c>
      <c r="D37" s="15" t="e">
        <f>(#REF!-#REF!)/#REF!*1000</f>
        <v>#REF!</v>
      </c>
      <c r="E37" s="15" t="e">
        <f>(#REF!-#REF!)/#REF!*1000</f>
        <v>#REF!</v>
      </c>
      <c r="F37" s="15" t="e">
        <f>(#REF!-#REF!)/#REF!*1000</f>
        <v>#REF!</v>
      </c>
      <c r="G37" s="16" t="e">
        <f>(#REF!-#REF!)/#REF!*1000</f>
        <v>#REF!</v>
      </c>
      <c r="H37" s="16" t="e">
        <f>(#REF!-#REF!)/#REF!*1000</f>
        <v>#REF!</v>
      </c>
      <c r="I37" s="151" t="e">
        <f>(#REF!-#REF!)/#REF!*1000</f>
        <v>#REF!</v>
      </c>
      <c r="J37" s="152" t="e">
        <f>(#REF!-#REF!)/#REF!*1000</f>
        <v>#REF!</v>
      </c>
      <c r="K37" s="152" t="e">
        <f>(#REF!-#REF!)/#REF!*1000</f>
        <v>#REF!</v>
      </c>
      <c r="L37" s="152" t="e">
        <f>(#REF!-#REF!)/#REF!*1000</f>
        <v>#REF!</v>
      </c>
      <c r="N37" t="s">
        <v>88</v>
      </c>
    </row>
    <row r="38" spans="1:14" ht="15.75" customHeight="1" x14ac:dyDescent="0.25">
      <c r="A38" s="21" t="s">
        <v>2</v>
      </c>
      <c r="B38" s="14"/>
      <c r="C38" s="15" t="e">
        <f>(#REF!-#REF!)/#REF!*1000</f>
        <v>#REF!</v>
      </c>
      <c r="D38" s="15" t="e">
        <f>(#REF!-#REF!)/#REF!*1000</f>
        <v>#REF!</v>
      </c>
      <c r="E38" s="15" t="e">
        <f>(#REF!-#REF!)/#REF!*1000</f>
        <v>#REF!</v>
      </c>
      <c r="F38" s="15" t="e">
        <f>(#REF!-#REF!)/#REF!*1000</f>
        <v>#REF!</v>
      </c>
      <c r="G38" s="16" t="e">
        <f>(#REF!-#REF!)/#REF!*1000</f>
        <v>#REF!</v>
      </c>
      <c r="H38" s="16" t="e">
        <f>(#REF!-#REF!)/#REF!*1000</f>
        <v>#REF!</v>
      </c>
      <c r="I38" s="118" t="e">
        <f>(#REF!-#REF!)/#REF!*1000</f>
        <v>#REF!</v>
      </c>
      <c r="J38" s="152" t="e">
        <f>(#REF!-#REF!)/#REF!*1000</f>
        <v>#REF!</v>
      </c>
      <c r="K38" s="152" t="e">
        <f>(#REF!-#REF!)/#REF!*1000</f>
        <v>#REF!</v>
      </c>
      <c r="L38" s="152" t="e">
        <f>(#REF!-#REF!)/#REF!*1000</f>
        <v>#REF!</v>
      </c>
      <c r="N38" t="s">
        <v>83</v>
      </c>
    </row>
    <row r="39" spans="1:14" ht="15.75" customHeight="1" x14ac:dyDescent="0.25">
      <c r="A39" s="21" t="s">
        <v>3</v>
      </c>
      <c r="B39" s="14">
        <v>0.99602449160259976</v>
      </c>
      <c r="C39" s="15" t="e">
        <f>(#REF!-#REF!)/#REF!*1000</f>
        <v>#REF!</v>
      </c>
      <c r="D39" s="15" t="e">
        <f>(#REF!-#REF!)/#REF!*1000</f>
        <v>#REF!</v>
      </c>
      <c r="E39" s="15" t="e">
        <f>(#REF!-#REF!)/#REF!*1000</f>
        <v>#REF!</v>
      </c>
      <c r="F39" s="15" t="e">
        <f>(#REF!-#REF!)/#REF!*1000</f>
        <v>#REF!</v>
      </c>
      <c r="G39" s="16" t="e">
        <f>(#REF!-#REF!)/#REF!*1000</f>
        <v>#REF!</v>
      </c>
      <c r="H39" s="16" t="e">
        <f>(#REF!-#REF!)/#REF!*1000</f>
        <v>#REF!</v>
      </c>
      <c r="I39" s="118" t="e">
        <f>(#REF!-#REF!)/#REF!*1000</f>
        <v>#REF!</v>
      </c>
      <c r="J39" s="152" t="e">
        <f>(#REF!-#REF!)/#REF!*1000</f>
        <v>#REF!</v>
      </c>
      <c r="K39" s="152" t="e">
        <f>(#REF!-#REF!)/#REF!*1000</f>
        <v>#REF!</v>
      </c>
      <c r="L39" s="152" t="e">
        <f>(#REF!-#REF!)/#REF!*1000</f>
        <v>#REF!</v>
      </c>
      <c r="N39" t="s">
        <v>85</v>
      </c>
    </row>
    <row r="40" spans="1:14" ht="15.75" customHeight="1" x14ac:dyDescent="0.25">
      <c r="A40" s="21" t="s">
        <v>4</v>
      </c>
      <c r="B40" s="14">
        <v>0.72622303251291398</v>
      </c>
      <c r="C40" s="15" t="e">
        <f>(#REF!-#REF!)/#REF!*1000</f>
        <v>#REF!</v>
      </c>
      <c r="D40" s="15" t="e">
        <f>(#REF!-#REF!)/#REF!*1000</f>
        <v>#REF!</v>
      </c>
      <c r="E40" s="15" t="e">
        <f>(#REF!-#REF!)/#REF!*1000</f>
        <v>#REF!</v>
      </c>
      <c r="F40" s="15" t="e">
        <f>(#REF!-#REF!)/#REF!*1000</f>
        <v>#REF!</v>
      </c>
      <c r="G40" s="16" t="e">
        <f>(#REF!-#REF!)/#REF!*1000</f>
        <v>#REF!</v>
      </c>
      <c r="H40" s="16" t="e">
        <f>(#REF!-#REF!)/#REF!*1000</f>
        <v>#REF!</v>
      </c>
      <c r="I40" s="118" t="e">
        <f>(#REF!-#REF!)/#REF!*1000</f>
        <v>#REF!</v>
      </c>
      <c r="J40" s="152" t="e">
        <f>(#REF!-#REF!)/#REF!*1000</f>
        <v>#REF!</v>
      </c>
      <c r="K40" s="152" t="e">
        <f>(#REF!-#REF!)/#REF!*1000</f>
        <v>#REF!</v>
      </c>
      <c r="L40" s="152" t="e">
        <f>(#REF!-#REF!)/#REF!*1000</f>
        <v>#REF!</v>
      </c>
    </row>
    <row r="41" spans="1:14" ht="15.75" customHeight="1" x14ac:dyDescent="0.25">
      <c r="A41" s="21" t="s">
        <v>5</v>
      </c>
      <c r="B41" s="14">
        <v>0.51356930668143597</v>
      </c>
      <c r="C41" s="15" t="e">
        <f>(#REF!-#REF!)/#REF!*1000</f>
        <v>#REF!</v>
      </c>
      <c r="D41" s="15" t="e">
        <f>(#REF!-#REF!)/#REF!*1000</f>
        <v>#REF!</v>
      </c>
      <c r="E41" s="15" t="e">
        <f>(#REF!-#REF!)/#REF!*1000</f>
        <v>#REF!</v>
      </c>
      <c r="F41" s="15" t="e">
        <f>(#REF!-#REF!)/#REF!*1000</f>
        <v>#REF!</v>
      </c>
      <c r="G41" s="16" t="e">
        <f>(#REF!-#REF!)/#REF!*1000</f>
        <v>#REF!</v>
      </c>
      <c r="H41" s="16" t="e">
        <f>(#REF!-#REF!)/#REF!*1000</f>
        <v>#REF!</v>
      </c>
      <c r="I41" s="118" t="e">
        <f>(#REF!-#REF!)/#REF!*1000</f>
        <v>#REF!</v>
      </c>
      <c r="J41" s="152" t="e">
        <f>(#REF!-#REF!)/#REF!*1000</f>
        <v>#REF!</v>
      </c>
      <c r="K41" s="152" t="e">
        <f>(#REF!-#REF!)/#REF!*1000</f>
        <v>#REF!</v>
      </c>
      <c r="L41" s="152" t="e">
        <f>(#REF!-#REF!)/#REF!*1000</f>
        <v>#REF!</v>
      </c>
    </row>
    <row r="42" spans="1:14" ht="15.75" customHeight="1" x14ac:dyDescent="0.25">
      <c r="A42" s="21" t="s">
        <v>6</v>
      </c>
      <c r="B42" s="14">
        <v>0.61743648012265906</v>
      </c>
      <c r="C42" s="15" t="e">
        <f>(#REF!-#REF!)/#REF!*1000</f>
        <v>#REF!</v>
      </c>
      <c r="D42" s="15" t="e">
        <f>(#REF!-#REF!)/#REF!*1000</f>
        <v>#REF!</v>
      </c>
      <c r="E42" s="15" t="e">
        <f>(#REF!-#REF!)/#REF!*1000</f>
        <v>#REF!</v>
      </c>
      <c r="F42" s="15" t="e">
        <f>(#REF!-#REF!)/#REF!*1000</f>
        <v>#REF!</v>
      </c>
      <c r="G42" s="16" t="e">
        <f>(#REF!-#REF!)/#REF!*1000</f>
        <v>#REF!</v>
      </c>
      <c r="H42" s="16" t="e">
        <f>(#REF!-#REF!)/#REF!*1000</f>
        <v>#REF!</v>
      </c>
      <c r="I42" s="118" t="e">
        <f>(#REF!-#REF!)/#REF!*1000</f>
        <v>#REF!</v>
      </c>
      <c r="J42" s="152" t="e">
        <f>(#REF!-#REF!)/#REF!*1000</f>
        <v>#REF!</v>
      </c>
      <c r="K42" s="152" t="e">
        <f>(#REF!-#REF!)/#REF!*1000</f>
        <v>#REF!</v>
      </c>
      <c r="L42" s="152" t="e">
        <f>(#REF!-#REF!)/#REF!*1000</f>
        <v>#REF!</v>
      </c>
    </row>
    <row r="43" spans="1:14" ht="15.75" customHeight="1" x14ac:dyDescent="0.25">
      <c r="A43" s="21" t="s">
        <v>7</v>
      </c>
      <c r="B43" s="14">
        <v>0.77149859789438313</v>
      </c>
      <c r="C43" s="15" t="e">
        <f>(#REF!-#REF!)/#REF!*1000</f>
        <v>#REF!</v>
      </c>
      <c r="D43" s="15" t="e">
        <f>(#REF!-#REF!)/#REF!*1000</f>
        <v>#REF!</v>
      </c>
      <c r="E43" s="15" t="e">
        <f>(#REF!-#REF!)/#REF!*1000</f>
        <v>#REF!</v>
      </c>
      <c r="F43" s="15" t="e">
        <f>(#REF!-#REF!)/#REF!*1000</f>
        <v>#REF!</v>
      </c>
      <c r="G43" s="16" t="e">
        <f>(#REF!-#REF!)/#REF!*1000</f>
        <v>#REF!</v>
      </c>
      <c r="H43" s="16" t="e">
        <f>(#REF!-#REF!)/#REF!*1000</f>
        <v>#REF!</v>
      </c>
      <c r="I43" s="118" t="e">
        <f>(#REF!-#REF!)/#REF!*1000</f>
        <v>#REF!</v>
      </c>
      <c r="J43" s="152" t="e">
        <f>(#REF!-#REF!)/#REF!*1000</f>
        <v>#REF!</v>
      </c>
      <c r="K43" s="152" t="e">
        <f>(#REF!-#REF!)/#REF!*1000</f>
        <v>#REF!</v>
      </c>
      <c r="L43" s="152" t="e">
        <f>(#REF!-#REF!)/#REF!*1000</f>
        <v>#REF!</v>
      </c>
    </row>
    <row r="44" spans="1:14" ht="16.5" customHeight="1" thickBot="1" x14ac:dyDescent="0.3">
      <c r="A44" s="22" t="s">
        <v>8</v>
      </c>
      <c r="B44" s="17">
        <v>0.92243767313019387</v>
      </c>
      <c r="C44" s="15" t="e">
        <f>(#REF!-#REF!)/#REF!*1000</f>
        <v>#REF!</v>
      </c>
      <c r="D44" s="15" t="e">
        <f>(#REF!-#REF!)/#REF!*1000</f>
        <v>#REF!</v>
      </c>
      <c r="E44" s="15" t="e">
        <f>(#REF!-#REF!)/#REF!*1000</f>
        <v>#REF!</v>
      </c>
      <c r="F44" s="15" t="e">
        <f>(#REF!-#REF!)/#REF!*1000</f>
        <v>#REF!</v>
      </c>
      <c r="G44" s="16" t="e">
        <f>(#REF!-#REF!)/#REF!*1000</f>
        <v>#REF!</v>
      </c>
      <c r="H44" s="16" t="e">
        <f>(#REF!-#REF!)/#REF!*1000</f>
        <v>#REF!</v>
      </c>
      <c r="I44" s="118" t="e">
        <f>(#REF!-#REF!)/#REF!*1000</f>
        <v>#REF!</v>
      </c>
      <c r="J44" s="152" t="e">
        <f>(#REF!-#REF!)/#REF!*1000</f>
        <v>#REF!</v>
      </c>
      <c r="K44" s="152" t="e">
        <f>(#REF!-#REF!)/#REF!*1000</f>
        <v>#REF!</v>
      </c>
      <c r="L44" s="152" t="e">
        <f>(#REF!-#REF!)/#REF!*1000</f>
        <v>#REF!</v>
      </c>
    </row>
    <row r="46" spans="1:14" ht="24" customHeight="1" thickBot="1" x14ac:dyDescent="0.4">
      <c r="A46" s="1" t="s">
        <v>129</v>
      </c>
    </row>
    <row r="47" spans="1:14" ht="19.5" customHeight="1" thickBot="1" x14ac:dyDescent="0.35">
      <c r="A47" s="23" t="s">
        <v>21</v>
      </c>
      <c r="B47" s="18">
        <v>2014</v>
      </c>
      <c r="C47" s="18">
        <v>2015</v>
      </c>
      <c r="D47" s="18">
        <v>2016</v>
      </c>
      <c r="E47" s="18">
        <v>2017</v>
      </c>
      <c r="F47" s="18">
        <v>2018</v>
      </c>
      <c r="G47" s="19">
        <v>2019</v>
      </c>
      <c r="H47" s="150">
        <v>2020</v>
      </c>
      <c r="I47" s="155">
        <v>2021</v>
      </c>
      <c r="J47" s="155">
        <v>2022</v>
      </c>
      <c r="K47" s="155">
        <v>2023</v>
      </c>
      <c r="L47" s="155">
        <v>2024</v>
      </c>
      <c r="N47" t="s">
        <v>92</v>
      </c>
    </row>
    <row r="48" spans="1:14" ht="15.75" customHeight="1" x14ac:dyDescent="0.25">
      <c r="A48" s="20" t="s">
        <v>1</v>
      </c>
      <c r="B48" s="13"/>
      <c r="C48" s="15" t="e">
        <f>(#REF!+#REF!+#REF!)/#REF!*1000</f>
        <v>#REF!</v>
      </c>
      <c r="D48" s="15" t="e">
        <f>(#REF!+#REF!+#REF!)/#REF!*1000</f>
        <v>#REF!</v>
      </c>
      <c r="E48" s="15" t="e">
        <f>(#REF!+#REF!+#REF!)/#REF!*1000</f>
        <v>#REF!</v>
      </c>
      <c r="F48" s="15" t="e">
        <f>(#REF!+#REF!+#REF!)/#REF!*1000</f>
        <v>#REF!</v>
      </c>
      <c r="G48" s="16" t="e">
        <f>(#REF!+#REF!+#REF!)/#REF!*1000</f>
        <v>#REF!</v>
      </c>
      <c r="H48" s="16" t="e">
        <f>(#REF!+#REF!+#REF!)/#REF!*1000</f>
        <v>#REF!</v>
      </c>
      <c r="I48" s="151" t="e">
        <f>(#REF!+#REF!+#REF!)/#REF!*1000</f>
        <v>#REF!</v>
      </c>
      <c r="J48" s="152" t="e">
        <f>(#REF!+#REF!+#REF!)/#REF!*1000</f>
        <v>#REF!</v>
      </c>
      <c r="K48" s="152" t="e">
        <f>(#REF!+#REF!+#REF!)/#REF!*1000</f>
        <v>#REF!</v>
      </c>
      <c r="L48" s="152" t="e">
        <f>(#REF!+#REF!+#REF!)/#REF!*1000</f>
        <v>#REF!</v>
      </c>
      <c r="N48" t="s">
        <v>89</v>
      </c>
    </row>
    <row r="49" spans="1:14" ht="15.75" customHeight="1" x14ac:dyDescent="0.25">
      <c r="A49" s="21" t="s">
        <v>2</v>
      </c>
      <c r="B49" s="14"/>
      <c r="C49" s="15" t="e">
        <f>(#REF!+#REF!+#REF!)/#REF!*1000</f>
        <v>#REF!</v>
      </c>
      <c r="D49" s="15" t="e">
        <f>(#REF!+#REF!+#REF!)/#REF!*1000</f>
        <v>#REF!</v>
      </c>
      <c r="E49" s="15" t="e">
        <f>(#REF!+#REF!+#REF!)/#REF!*1000</f>
        <v>#REF!</v>
      </c>
      <c r="F49" s="15" t="e">
        <f>(#REF!+#REF!+#REF!)/#REF!*1000</f>
        <v>#REF!</v>
      </c>
      <c r="G49" s="16" t="e">
        <f>(#REF!+#REF!+#REF!)/#REF!*1000</f>
        <v>#REF!</v>
      </c>
      <c r="H49" s="16" t="e">
        <f>(#REF!+#REF!+#REF!)/#REF!*1000</f>
        <v>#REF!</v>
      </c>
      <c r="I49" s="118" t="e">
        <f>(#REF!+#REF!+#REF!)/#REF!*1000</f>
        <v>#REF!</v>
      </c>
      <c r="J49" s="152" t="e">
        <f>(#REF!+#REF!+#REF!)/#REF!*1000</f>
        <v>#REF!</v>
      </c>
      <c r="K49" s="152" t="e">
        <f>(#REF!+#REF!+#REF!)/#REF!*1000</f>
        <v>#REF!</v>
      </c>
      <c r="L49" s="152" t="e">
        <f>(#REF!+#REF!+#REF!)/#REF!*1000</f>
        <v>#REF!</v>
      </c>
      <c r="N49" t="s">
        <v>90</v>
      </c>
    </row>
    <row r="50" spans="1:14" ht="15.75" customHeight="1" x14ac:dyDescent="0.25">
      <c r="A50" s="21" t="s">
        <v>3</v>
      </c>
      <c r="B50" s="14"/>
      <c r="C50" s="15" t="e">
        <f>(#REF!+#REF!+#REF!)/#REF!*1000</f>
        <v>#REF!</v>
      </c>
      <c r="D50" s="15" t="e">
        <f>(#REF!+#REF!+#REF!)/#REF!*1000</f>
        <v>#REF!</v>
      </c>
      <c r="E50" s="15" t="e">
        <f>(#REF!+#REF!+#REF!)/#REF!*1000</f>
        <v>#REF!</v>
      </c>
      <c r="F50" s="15" t="e">
        <f>(#REF!+#REF!+#REF!)/#REF!*1000</f>
        <v>#REF!</v>
      </c>
      <c r="G50" s="16" t="e">
        <f>(#REF!+#REF!+#REF!)/#REF!*1000</f>
        <v>#REF!</v>
      </c>
      <c r="H50" s="16" t="e">
        <f>(#REF!+#REF!+#REF!)/#REF!*1000</f>
        <v>#REF!</v>
      </c>
      <c r="I50" s="118" t="e">
        <f>(#REF!+#REF!+#REF!)/#REF!*1000</f>
        <v>#REF!</v>
      </c>
      <c r="J50" s="152" t="e">
        <f>(#REF!+#REF!+#REF!)/#REF!*1000</f>
        <v>#REF!</v>
      </c>
      <c r="K50" s="152" t="e">
        <f>(#REF!+#REF!+#REF!)/#REF!*1000</f>
        <v>#REF!</v>
      </c>
      <c r="L50" s="152" t="e">
        <f>(#REF!+#REF!+#REF!)/#REF!*1000</f>
        <v>#REF!</v>
      </c>
      <c r="N50" t="s">
        <v>91</v>
      </c>
    </row>
    <row r="51" spans="1:14" ht="15.75" customHeight="1" x14ac:dyDescent="0.25">
      <c r="A51" s="21" t="s">
        <v>4</v>
      </c>
      <c r="B51" s="14"/>
      <c r="C51" s="15" t="e">
        <f>(#REF!+#REF!+#REF!)/#REF!*1000</f>
        <v>#REF!</v>
      </c>
      <c r="D51" s="15" t="e">
        <f>(#REF!+#REF!+#REF!)/#REF!*1000</f>
        <v>#REF!</v>
      </c>
      <c r="E51" s="15" t="e">
        <f>(#REF!+#REF!+#REF!)/#REF!*1000</f>
        <v>#REF!</v>
      </c>
      <c r="F51" s="15" t="e">
        <f>(#REF!+#REF!+#REF!)/#REF!*1000</f>
        <v>#REF!</v>
      </c>
      <c r="G51" s="16" t="e">
        <f>(#REF!+#REF!+#REF!)/#REF!*1000</f>
        <v>#REF!</v>
      </c>
      <c r="H51" s="16" t="e">
        <f>(#REF!+#REF!+#REF!)/#REF!*1000</f>
        <v>#REF!</v>
      </c>
      <c r="I51" s="118" t="e">
        <f>(#REF!+#REF!+#REF!)/#REF!*1000</f>
        <v>#REF!</v>
      </c>
      <c r="J51" s="152" t="e">
        <f>(#REF!+#REF!+#REF!)/#REF!*1000</f>
        <v>#REF!</v>
      </c>
      <c r="K51" s="152" t="e">
        <f>(#REF!+#REF!+#REF!)/#REF!*1000</f>
        <v>#REF!</v>
      </c>
      <c r="L51" s="152" t="e">
        <f>(#REF!+#REF!+#REF!)/#REF!*1000</f>
        <v>#REF!</v>
      </c>
      <c r="N51" t="s">
        <v>86</v>
      </c>
    </row>
    <row r="52" spans="1:14" ht="15.75" customHeight="1" x14ac:dyDescent="0.25">
      <c r="A52" s="21" t="s">
        <v>5</v>
      </c>
      <c r="B52" s="14"/>
      <c r="C52" s="15" t="e">
        <f>(#REF!+#REF!+#REF!)/#REF!*1000</f>
        <v>#REF!</v>
      </c>
      <c r="D52" s="15" t="e">
        <f>(#REF!+#REF!+#REF!)/#REF!*1000</f>
        <v>#REF!</v>
      </c>
      <c r="E52" s="15" t="e">
        <f>(#REF!+#REF!+#REF!)/#REF!*1000</f>
        <v>#REF!</v>
      </c>
      <c r="F52" s="15" t="e">
        <f>(#REF!+#REF!+#REF!)/#REF!*1000</f>
        <v>#REF!</v>
      </c>
      <c r="G52" s="16" t="e">
        <f>(#REF!+#REF!+#REF!)/#REF!*1000</f>
        <v>#REF!</v>
      </c>
      <c r="H52" s="16" t="e">
        <f>(#REF!+#REF!+#REF!)/#REF!*1000</f>
        <v>#REF!</v>
      </c>
      <c r="I52" s="118" t="e">
        <f>(#REF!+#REF!+#REF!)/#REF!*1000</f>
        <v>#REF!</v>
      </c>
      <c r="J52" s="152" t="e">
        <f>(#REF!+#REF!+#REF!)/#REF!*1000</f>
        <v>#REF!</v>
      </c>
      <c r="K52" s="152" t="e">
        <f>(#REF!+#REF!+#REF!)/#REF!*1000</f>
        <v>#REF!</v>
      </c>
      <c r="L52" s="152" t="e">
        <f>(#REF!+#REF!+#REF!)/#REF!*1000</f>
        <v>#REF!</v>
      </c>
    </row>
    <row r="53" spans="1:14" ht="15.75" customHeight="1" x14ac:dyDescent="0.25">
      <c r="A53" s="21" t="s">
        <v>6</v>
      </c>
      <c r="B53" s="14"/>
      <c r="C53" s="15" t="e">
        <f>(#REF!+#REF!+#REF!)/#REF!*1000</f>
        <v>#REF!</v>
      </c>
      <c r="D53" s="15" t="e">
        <f>(#REF!+#REF!+#REF!)/#REF!*1000</f>
        <v>#REF!</v>
      </c>
      <c r="E53" s="15" t="e">
        <f>(#REF!+#REF!+#REF!)/#REF!*1000</f>
        <v>#REF!</v>
      </c>
      <c r="F53" s="15" t="e">
        <f>(#REF!+#REF!+#REF!)/#REF!*1000</f>
        <v>#REF!</v>
      </c>
      <c r="G53" s="16" t="e">
        <f>(#REF!+#REF!+#REF!)/#REF!*1000</f>
        <v>#REF!</v>
      </c>
      <c r="H53" s="16" t="e">
        <f>(#REF!+#REF!+#REF!)/#REF!*1000</f>
        <v>#REF!</v>
      </c>
      <c r="I53" s="118" t="e">
        <f>(#REF!+#REF!+#REF!)/#REF!*1000</f>
        <v>#REF!</v>
      </c>
      <c r="J53" s="152" t="e">
        <f>(#REF!+#REF!+#REF!)/#REF!*1000</f>
        <v>#REF!</v>
      </c>
      <c r="K53" s="152" t="e">
        <f>(#REF!+#REF!+#REF!)/#REF!*1000</f>
        <v>#REF!</v>
      </c>
      <c r="L53" s="152" t="e">
        <f>(#REF!+#REF!+#REF!)/#REF!*1000</f>
        <v>#REF!</v>
      </c>
    </row>
    <row r="54" spans="1:14" ht="15.75" customHeight="1" x14ac:dyDescent="0.25">
      <c r="A54" s="21" t="s">
        <v>7</v>
      </c>
      <c r="B54" s="14"/>
      <c r="C54" s="15" t="e">
        <f>(#REF!+#REF!+#REF!)/#REF!*1000</f>
        <v>#REF!</v>
      </c>
      <c r="D54" s="15" t="e">
        <f>(#REF!+#REF!+#REF!)/#REF!*1000</f>
        <v>#REF!</v>
      </c>
      <c r="E54" s="15" t="e">
        <f>(#REF!+#REF!+#REF!)/#REF!*1000</f>
        <v>#REF!</v>
      </c>
      <c r="F54" s="15" t="e">
        <f>(#REF!+#REF!+#REF!)/#REF!*1000</f>
        <v>#REF!</v>
      </c>
      <c r="G54" s="16" t="e">
        <f>(#REF!+#REF!+#REF!)/#REF!*1000</f>
        <v>#REF!</v>
      </c>
      <c r="H54" s="16" t="e">
        <f>(#REF!+#REF!+#REF!)/#REF!*1000</f>
        <v>#REF!</v>
      </c>
      <c r="I54" s="118" t="e">
        <f>(#REF!+#REF!+#REF!)/#REF!*1000</f>
        <v>#REF!</v>
      </c>
      <c r="J54" s="152" t="e">
        <f>(#REF!+#REF!+#REF!)/#REF!*1000</f>
        <v>#REF!</v>
      </c>
      <c r="K54" s="152" t="e">
        <f>(#REF!+#REF!+#REF!)/#REF!*1000</f>
        <v>#REF!</v>
      </c>
      <c r="L54" s="152" t="e">
        <f>(#REF!+#REF!+#REF!)/#REF!*1000</f>
        <v>#REF!</v>
      </c>
    </row>
    <row r="55" spans="1:14" ht="16.5" customHeight="1" thickBot="1" x14ac:dyDescent="0.3">
      <c r="A55" s="22" t="s">
        <v>8</v>
      </c>
      <c r="B55" s="17"/>
      <c r="C55" s="15" t="e">
        <f>(#REF!+#REF!+#REF!)/#REF!*1000</f>
        <v>#REF!</v>
      </c>
      <c r="D55" s="15" t="e">
        <f>(#REF!+#REF!+#REF!)/#REF!*1000</f>
        <v>#REF!</v>
      </c>
      <c r="E55" s="15" t="e">
        <f>(#REF!+#REF!+#REF!)/#REF!*1000</f>
        <v>#REF!</v>
      </c>
      <c r="F55" s="15" t="e">
        <f>(#REF!+#REF!+#REF!)/#REF!*1000</f>
        <v>#REF!</v>
      </c>
      <c r="G55" s="16" t="e">
        <f>(#REF!+#REF!+#REF!)/#REF!*1000</f>
        <v>#REF!</v>
      </c>
      <c r="H55" s="16" t="e">
        <f>(#REF!+#REF!+#REF!)/#REF!*1000</f>
        <v>#REF!</v>
      </c>
      <c r="I55" s="118" t="e">
        <f>(#REF!+#REF!+#REF!)/#REF!*1000</f>
        <v>#REF!</v>
      </c>
      <c r="J55" s="152" t="e">
        <f>(#REF!+#REF!+#REF!)/#REF!*1000</f>
        <v>#REF!</v>
      </c>
      <c r="K55" s="152" t="e">
        <f>(#REF!+#REF!+#REF!)/#REF!*1000</f>
        <v>#REF!</v>
      </c>
      <c r="L55" s="152" t="e">
        <f>(#REF!+#REF!+#REF!)/#REF!*1000</f>
        <v>#REF!</v>
      </c>
    </row>
    <row r="57" spans="1:14" ht="24" customHeight="1" thickBot="1" x14ac:dyDescent="0.4">
      <c r="A57" s="136" t="s">
        <v>130</v>
      </c>
    </row>
    <row r="58" spans="1:14" ht="19.5" customHeight="1" thickBot="1" x14ac:dyDescent="0.35">
      <c r="A58" s="74" t="s">
        <v>22</v>
      </c>
      <c r="B58" s="73">
        <v>2014</v>
      </c>
      <c r="C58" s="18">
        <v>2015</v>
      </c>
      <c r="D58" s="18">
        <v>2016</v>
      </c>
      <c r="E58" s="18">
        <v>2017</v>
      </c>
      <c r="F58" s="18">
        <v>2018</v>
      </c>
      <c r="G58" s="19">
        <v>2019</v>
      </c>
      <c r="H58" s="150">
        <v>2020</v>
      </c>
      <c r="I58" s="155">
        <v>2021</v>
      </c>
      <c r="J58" s="155">
        <v>2022</v>
      </c>
      <c r="K58" s="155">
        <v>2023</v>
      </c>
      <c r="L58" s="155">
        <v>2024</v>
      </c>
      <c r="N58" t="s">
        <v>79</v>
      </c>
    </row>
    <row r="59" spans="1:14" ht="15.75" customHeight="1" x14ac:dyDescent="0.25">
      <c r="A59" s="20" t="s">
        <v>1</v>
      </c>
      <c r="B59" s="13"/>
      <c r="C59" s="15" t="e">
        <f>(#REF!+#REF!)/#REF!*1000</f>
        <v>#REF!</v>
      </c>
      <c r="D59" s="15" t="e">
        <f>(#REF!+#REF!)/#REF!*1000</f>
        <v>#REF!</v>
      </c>
      <c r="E59" s="15" t="e">
        <f>(#REF!+#REF!)/#REF!*1000</f>
        <v>#REF!</v>
      </c>
      <c r="F59" s="15" t="e">
        <f>(#REF!+#REF!)/#REF!*1000</f>
        <v>#REF!</v>
      </c>
      <c r="G59" s="16" t="e">
        <f>(#REF!+#REF!)/#REF!*1000</f>
        <v>#REF!</v>
      </c>
      <c r="H59" s="16" t="e">
        <f>(#REF!+#REF!)/#REF!*1000</f>
        <v>#REF!</v>
      </c>
      <c r="I59" s="151" t="e">
        <f>(#REF!+#REF!)/#REF!*1000</f>
        <v>#REF!</v>
      </c>
      <c r="J59" s="152" t="e">
        <f>(#REF!+#REF!)/#REF!*1000</f>
        <v>#REF!</v>
      </c>
      <c r="K59" s="152" t="e">
        <f>(#REF!+#REF!)/#REF!*1000</f>
        <v>#REF!</v>
      </c>
      <c r="L59" s="152" t="e">
        <f>(#REF!+#REF!)/#REF!*1000</f>
        <v>#REF!</v>
      </c>
      <c r="N59" t="s">
        <v>90</v>
      </c>
    </row>
    <row r="60" spans="1:14" ht="15.75" customHeight="1" x14ac:dyDescent="0.25">
      <c r="A60" s="21" t="s">
        <v>2</v>
      </c>
      <c r="B60" s="14"/>
      <c r="C60" s="15" t="e">
        <f>(#REF!+#REF!)/#REF!*1000</f>
        <v>#REF!</v>
      </c>
      <c r="D60" s="15" t="e">
        <f>(#REF!+#REF!)/#REF!*1000</f>
        <v>#REF!</v>
      </c>
      <c r="E60" s="15" t="e">
        <f>(#REF!+#REF!)/#REF!*1000</f>
        <v>#REF!</v>
      </c>
      <c r="F60" s="15" t="e">
        <f>(#REF!+#REF!)/#REF!*1000</f>
        <v>#REF!</v>
      </c>
      <c r="G60" s="16" t="e">
        <f>(#REF!+#REF!)/#REF!*1000</f>
        <v>#REF!</v>
      </c>
      <c r="H60" s="16" t="e">
        <f>(#REF!+#REF!)/#REF!*1000</f>
        <v>#REF!</v>
      </c>
      <c r="I60" s="118" t="e">
        <f>(#REF!+#REF!)/#REF!*1000</f>
        <v>#REF!</v>
      </c>
      <c r="J60" s="152" t="e">
        <f>(#REF!+#REF!)/#REF!*1000</f>
        <v>#REF!</v>
      </c>
      <c r="K60" s="152" t="e">
        <f>(#REF!+#REF!)/#REF!*1000</f>
        <v>#REF!</v>
      </c>
      <c r="L60" s="152" t="e">
        <f>(#REF!+#REF!)/#REF!*1000</f>
        <v>#REF!</v>
      </c>
      <c r="N60" t="s">
        <v>91</v>
      </c>
    </row>
    <row r="61" spans="1:14" ht="15.75" customHeight="1" x14ac:dyDescent="0.25">
      <c r="A61" s="21" t="s">
        <v>3</v>
      </c>
      <c r="B61" s="14"/>
      <c r="C61" s="15" t="e">
        <f>(#REF!+#REF!)/#REF!*1000</f>
        <v>#REF!</v>
      </c>
      <c r="D61" s="15" t="e">
        <f>(#REF!+#REF!)/#REF!*1000</f>
        <v>#REF!</v>
      </c>
      <c r="E61" s="15" t="e">
        <f>(#REF!+#REF!)/#REF!*1000</f>
        <v>#REF!</v>
      </c>
      <c r="F61" s="15" t="e">
        <f>(#REF!+#REF!)/#REF!*1000</f>
        <v>#REF!</v>
      </c>
      <c r="G61" s="16" t="e">
        <f>(#REF!+#REF!)/#REF!*1000</f>
        <v>#REF!</v>
      </c>
      <c r="H61" s="16" t="e">
        <f>(#REF!+#REF!)/#REF!*1000</f>
        <v>#REF!</v>
      </c>
      <c r="I61" s="118" t="e">
        <f>(#REF!+#REF!)/#REF!*1000</f>
        <v>#REF!</v>
      </c>
      <c r="J61" s="152" t="e">
        <f>(#REF!+#REF!)/#REF!*1000</f>
        <v>#REF!</v>
      </c>
      <c r="K61" s="152" t="e">
        <f>(#REF!+#REF!)/#REF!*1000</f>
        <v>#REF!</v>
      </c>
      <c r="L61" s="152" t="e">
        <f>(#REF!+#REF!)/#REF!*1000</f>
        <v>#REF!</v>
      </c>
      <c r="N61" t="s">
        <v>86</v>
      </c>
    </row>
    <row r="62" spans="1:14" ht="15.75" customHeight="1" x14ac:dyDescent="0.25">
      <c r="A62" s="21" t="s">
        <v>4</v>
      </c>
      <c r="B62" s="14"/>
      <c r="C62" s="15" t="e">
        <f>(#REF!+#REF!)/#REF!*1000</f>
        <v>#REF!</v>
      </c>
      <c r="D62" s="15" t="e">
        <f>(#REF!+#REF!)/#REF!*1000</f>
        <v>#REF!</v>
      </c>
      <c r="E62" s="15" t="e">
        <f>(#REF!+#REF!)/#REF!*1000</f>
        <v>#REF!</v>
      </c>
      <c r="F62" s="15" t="e">
        <f>(#REF!+#REF!)/#REF!*1000</f>
        <v>#REF!</v>
      </c>
      <c r="G62" s="16" t="e">
        <f>(#REF!+#REF!)/#REF!*1000</f>
        <v>#REF!</v>
      </c>
      <c r="H62" s="16" t="e">
        <f>(#REF!+#REF!)/#REF!*1000</f>
        <v>#REF!</v>
      </c>
      <c r="I62" s="118" t="e">
        <f>(#REF!+#REF!)/#REF!*1000</f>
        <v>#REF!</v>
      </c>
      <c r="J62" s="152" t="e">
        <f>(#REF!+#REF!)/#REF!*1000</f>
        <v>#REF!</v>
      </c>
      <c r="K62" s="152" t="e">
        <f>(#REF!+#REF!)/#REF!*1000</f>
        <v>#REF!</v>
      </c>
      <c r="L62" s="152" t="e">
        <f>(#REF!+#REF!)/#REF!*1000</f>
        <v>#REF!</v>
      </c>
    </row>
    <row r="63" spans="1:14" ht="15.75" customHeight="1" x14ac:dyDescent="0.25">
      <c r="A63" s="21" t="s">
        <v>5</v>
      </c>
      <c r="B63" s="14"/>
      <c r="C63" s="15" t="e">
        <f>(#REF!+#REF!)/#REF!*1000</f>
        <v>#REF!</v>
      </c>
      <c r="D63" s="15" t="e">
        <f>(#REF!+#REF!)/#REF!*1000</f>
        <v>#REF!</v>
      </c>
      <c r="E63" s="15" t="e">
        <f>(#REF!+#REF!)/#REF!*1000</f>
        <v>#REF!</v>
      </c>
      <c r="F63" s="15" t="e">
        <f>(#REF!+#REF!)/#REF!*1000</f>
        <v>#REF!</v>
      </c>
      <c r="G63" s="16" t="e">
        <f>(#REF!+#REF!)/#REF!*1000</f>
        <v>#REF!</v>
      </c>
      <c r="H63" s="16" t="e">
        <f>(#REF!+#REF!)/#REF!*1000</f>
        <v>#REF!</v>
      </c>
      <c r="I63" s="118" t="e">
        <f>(#REF!+#REF!)/#REF!*1000</f>
        <v>#REF!</v>
      </c>
      <c r="J63" s="152" t="e">
        <f>(#REF!+#REF!)/#REF!*1000</f>
        <v>#REF!</v>
      </c>
      <c r="K63" s="152" t="e">
        <f>(#REF!+#REF!)/#REF!*1000</f>
        <v>#REF!</v>
      </c>
      <c r="L63" s="152" t="e">
        <f>(#REF!+#REF!)/#REF!*1000</f>
        <v>#REF!</v>
      </c>
    </row>
    <row r="64" spans="1:14" ht="15.75" customHeight="1" x14ac:dyDescent="0.25">
      <c r="A64" s="21" t="s">
        <v>6</v>
      </c>
      <c r="B64" s="14"/>
      <c r="C64" s="15" t="e">
        <f>(#REF!+#REF!)/#REF!*1000</f>
        <v>#REF!</v>
      </c>
      <c r="D64" s="15" t="e">
        <f>(#REF!+#REF!)/#REF!*1000</f>
        <v>#REF!</v>
      </c>
      <c r="E64" s="15" t="e">
        <f>(#REF!+#REF!)/#REF!*1000</f>
        <v>#REF!</v>
      </c>
      <c r="F64" s="15" t="e">
        <f>(#REF!+#REF!)/#REF!*1000</f>
        <v>#REF!</v>
      </c>
      <c r="G64" s="16" t="e">
        <f>(#REF!+#REF!)/#REF!*1000</f>
        <v>#REF!</v>
      </c>
      <c r="H64" s="16" t="e">
        <f>(#REF!+#REF!)/#REF!*1000</f>
        <v>#REF!</v>
      </c>
      <c r="I64" s="118" t="e">
        <f>(#REF!+#REF!)/#REF!*1000</f>
        <v>#REF!</v>
      </c>
      <c r="J64" s="152" t="e">
        <f>(#REF!+#REF!)/#REF!*1000</f>
        <v>#REF!</v>
      </c>
      <c r="K64" s="152" t="e">
        <f>(#REF!+#REF!)/#REF!*1000</f>
        <v>#REF!</v>
      </c>
      <c r="L64" s="152" t="e">
        <f>(#REF!+#REF!)/#REF!*1000</f>
        <v>#REF!</v>
      </c>
    </row>
    <row r="65" spans="1:14" ht="15.75" customHeight="1" x14ac:dyDescent="0.25">
      <c r="A65" s="21" t="s">
        <v>7</v>
      </c>
      <c r="B65" s="14"/>
      <c r="C65" s="15" t="e">
        <f>(#REF!+#REF!)/#REF!*1000</f>
        <v>#REF!</v>
      </c>
      <c r="D65" s="15" t="e">
        <f>(#REF!+#REF!)/#REF!*1000</f>
        <v>#REF!</v>
      </c>
      <c r="E65" s="15" t="e">
        <f>(#REF!+#REF!)/#REF!*1000</f>
        <v>#REF!</v>
      </c>
      <c r="F65" s="15" t="e">
        <f>(#REF!+#REF!)/#REF!*1000</f>
        <v>#REF!</v>
      </c>
      <c r="G65" s="16" t="e">
        <f>(#REF!+#REF!)/#REF!*1000</f>
        <v>#REF!</v>
      </c>
      <c r="H65" s="16" t="e">
        <f>(#REF!+#REF!)/#REF!*1000</f>
        <v>#REF!</v>
      </c>
      <c r="I65" s="118" t="e">
        <f>(#REF!+#REF!)/#REF!*1000</f>
        <v>#REF!</v>
      </c>
      <c r="J65" s="152" t="e">
        <f>(#REF!+#REF!)/#REF!*1000</f>
        <v>#REF!</v>
      </c>
      <c r="K65" s="152" t="e">
        <f>(#REF!+#REF!)/#REF!*1000</f>
        <v>#REF!</v>
      </c>
      <c r="L65" s="152" t="e">
        <f>(#REF!+#REF!)/#REF!*1000</f>
        <v>#REF!</v>
      </c>
    </row>
    <row r="66" spans="1:14" ht="16.5" customHeight="1" thickBot="1" x14ac:dyDescent="0.3">
      <c r="A66" s="22" t="s">
        <v>8</v>
      </c>
      <c r="B66" s="17"/>
      <c r="C66" s="15" t="e">
        <f>(#REF!+#REF!)/#REF!*1000</f>
        <v>#REF!</v>
      </c>
      <c r="D66" s="15" t="e">
        <f>(#REF!+#REF!)/#REF!*1000</f>
        <v>#REF!</v>
      </c>
      <c r="E66" s="15" t="e">
        <f>(#REF!+#REF!)/#REF!*1000</f>
        <v>#REF!</v>
      </c>
      <c r="F66" s="15" t="e">
        <f>(#REF!+#REF!)/#REF!*1000</f>
        <v>#REF!</v>
      </c>
      <c r="G66" s="16" t="e">
        <f>(#REF!+#REF!)/#REF!*1000</f>
        <v>#REF!</v>
      </c>
      <c r="H66" s="16" t="e">
        <f>(#REF!+#REF!)/#REF!*1000</f>
        <v>#REF!</v>
      </c>
      <c r="I66" s="118" t="e">
        <f>(#REF!+#REF!)/#REF!*1000</f>
        <v>#REF!</v>
      </c>
      <c r="J66" s="152" t="e">
        <f>(#REF!+#REF!)/#REF!*1000</f>
        <v>#REF!</v>
      </c>
      <c r="K66" s="152" t="e">
        <f>(#REF!+#REF!)/#REF!*1000</f>
        <v>#REF!</v>
      </c>
      <c r="L66" s="152" t="e">
        <f>(#REF!+#REF!)/#REF!*1000</f>
        <v>#REF!</v>
      </c>
    </row>
    <row r="69" spans="1:14" ht="24" thickBot="1" x14ac:dyDescent="0.4">
      <c r="A69" s="136" t="s">
        <v>131</v>
      </c>
    </row>
    <row r="70" spans="1:14" ht="19.5" thickBot="1" x14ac:dyDescent="0.35">
      <c r="A70" s="74" t="s">
        <v>22</v>
      </c>
      <c r="B70" s="73">
        <v>2014</v>
      </c>
      <c r="C70" s="18">
        <v>2015</v>
      </c>
      <c r="D70" s="18">
        <v>2016</v>
      </c>
      <c r="E70" s="18">
        <v>2017</v>
      </c>
      <c r="F70" s="18">
        <v>2018</v>
      </c>
      <c r="G70" s="19">
        <v>2019</v>
      </c>
      <c r="H70" s="150">
        <v>2020</v>
      </c>
      <c r="I70" s="155">
        <v>2021</v>
      </c>
      <c r="J70" s="155">
        <v>2022</v>
      </c>
      <c r="K70" s="155">
        <v>2023</v>
      </c>
      <c r="L70" s="155">
        <v>2024</v>
      </c>
      <c r="N70" t="s">
        <v>93</v>
      </c>
    </row>
    <row r="71" spans="1:14" ht="15.75" x14ac:dyDescent="0.25">
      <c r="A71" s="20" t="s">
        <v>1</v>
      </c>
      <c r="B71" s="13"/>
      <c r="C71" s="15" t="e">
        <f>(#REF!)/#REF!*1000</f>
        <v>#REF!</v>
      </c>
      <c r="D71" s="15" t="e">
        <f>(#REF!)/#REF!*1000</f>
        <v>#REF!</v>
      </c>
      <c r="E71" s="15" t="e">
        <f>(#REF!)/#REF!*1000</f>
        <v>#REF!</v>
      </c>
      <c r="F71" s="15" t="e">
        <f>(#REF!)/#REF!*1000</f>
        <v>#REF!</v>
      </c>
      <c r="G71" s="16" t="e">
        <f>(#REF!)/#REF!*1000</f>
        <v>#REF!</v>
      </c>
      <c r="H71" s="16" t="e">
        <f>(#REF!)/#REF!*1000</f>
        <v>#REF!</v>
      </c>
      <c r="I71" s="151" t="e">
        <f>(#REF!)/#REF!*1000</f>
        <v>#REF!</v>
      </c>
      <c r="J71" s="152" t="e">
        <f>(#REF!)/#REF!*1000</f>
        <v>#REF!</v>
      </c>
      <c r="K71" s="152" t="e">
        <f>(#REF!)/#REF!*1000</f>
        <v>#REF!</v>
      </c>
      <c r="L71" s="152" t="e">
        <f>(#REF!)/#REF!*1000</f>
        <v>#REF!</v>
      </c>
      <c r="N71" t="s">
        <v>91</v>
      </c>
    </row>
    <row r="72" spans="1:14" ht="15.75" x14ac:dyDescent="0.25">
      <c r="A72" s="21" t="s">
        <v>2</v>
      </c>
      <c r="B72" s="14"/>
      <c r="C72" s="15" t="e">
        <f>(#REF!)/#REF!*1000</f>
        <v>#REF!</v>
      </c>
      <c r="D72" s="15" t="e">
        <f>(#REF!)/#REF!*1000</f>
        <v>#REF!</v>
      </c>
      <c r="E72" s="15" t="e">
        <f>(#REF!)/#REF!*1000</f>
        <v>#REF!</v>
      </c>
      <c r="F72" s="15" t="e">
        <f>(#REF!)/#REF!*1000</f>
        <v>#REF!</v>
      </c>
      <c r="G72" s="16" t="e">
        <f>(#REF!)/#REF!*1000</f>
        <v>#REF!</v>
      </c>
      <c r="H72" s="16" t="e">
        <f>(#REF!)/#REF!*1000</f>
        <v>#REF!</v>
      </c>
      <c r="I72" s="118" t="e">
        <f>(#REF!)/#REF!*1000</f>
        <v>#REF!</v>
      </c>
      <c r="J72" s="152" t="e">
        <f>(#REF!)/#REF!*1000</f>
        <v>#REF!</v>
      </c>
      <c r="K72" s="152" t="e">
        <f>(#REF!)/#REF!*1000</f>
        <v>#REF!</v>
      </c>
      <c r="L72" s="152" t="e">
        <f>(#REF!)/#REF!*1000</f>
        <v>#REF!</v>
      </c>
      <c r="N72" t="s">
        <v>86</v>
      </c>
    </row>
    <row r="73" spans="1:14" ht="15.75" x14ac:dyDescent="0.25">
      <c r="A73" s="21" t="s">
        <v>3</v>
      </c>
      <c r="B73" s="14"/>
      <c r="C73" s="15" t="e">
        <f>(#REF!)/#REF!*1000</f>
        <v>#REF!</v>
      </c>
      <c r="D73" s="15" t="e">
        <f>(#REF!)/#REF!*1000</f>
        <v>#REF!</v>
      </c>
      <c r="E73" s="15" t="e">
        <f>(#REF!)/#REF!*1000</f>
        <v>#REF!</v>
      </c>
      <c r="F73" s="15" t="e">
        <f>(#REF!)/#REF!*1000</f>
        <v>#REF!</v>
      </c>
      <c r="G73" s="16" t="e">
        <f>(#REF!)/#REF!*1000</f>
        <v>#REF!</v>
      </c>
      <c r="H73" s="16" t="e">
        <f>(#REF!)/#REF!*1000</f>
        <v>#REF!</v>
      </c>
      <c r="I73" s="118" t="e">
        <f>(#REF!)/#REF!*1000</f>
        <v>#REF!</v>
      </c>
      <c r="J73" s="152" t="e">
        <f>(#REF!)/#REF!*1000</f>
        <v>#REF!</v>
      </c>
      <c r="K73" s="152" t="e">
        <f>(#REF!)/#REF!*1000</f>
        <v>#REF!</v>
      </c>
      <c r="L73" s="152" t="e">
        <f>(#REF!)/#REF!*1000</f>
        <v>#REF!</v>
      </c>
    </row>
    <row r="74" spans="1:14" ht="15.75" x14ac:dyDescent="0.25">
      <c r="A74" s="21" t="s">
        <v>4</v>
      </c>
      <c r="B74" s="14"/>
      <c r="C74" s="15" t="e">
        <f>(#REF!)/#REF!*1000</f>
        <v>#REF!</v>
      </c>
      <c r="D74" s="15" t="e">
        <f>(#REF!)/#REF!*1000</f>
        <v>#REF!</v>
      </c>
      <c r="E74" s="15" t="e">
        <f>(#REF!)/#REF!*1000</f>
        <v>#REF!</v>
      </c>
      <c r="F74" s="15" t="e">
        <f>(#REF!)/#REF!*1000</f>
        <v>#REF!</v>
      </c>
      <c r="G74" s="16" t="e">
        <f>(#REF!)/#REF!*1000</f>
        <v>#REF!</v>
      </c>
      <c r="H74" s="16" t="e">
        <f>(#REF!)/#REF!*1000</f>
        <v>#REF!</v>
      </c>
      <c r="I74" s="118" t="e">
        <f>(#REF!)/#REF!*1000</f>
        <v>#REF!</v>
      </c>
      <c r="J74" s="152" t="e">
        <f>(#REF!)/#REF!*1000</f>
        <v>#REF!</v>
      </c>
      <c r="K74" s="152" t="e">
        <f>(#REF!)/#REF!*1000</f>
        <v>#REF!</v>
      </c>
      <c r="L74" s="152" t="e">
        <f>(#REF!)/#REF!*1000</f>
        <v>#REF!</v>
      </c>
    </row>
    <row r="75" spans="1:14" ht="15.75" x14ac:dyDescent="0.25">
      <c r="A75" s="21" t="s">
        <v>5</v>
      </c>
      <c r="B75" s="14"/>
      <c r="C75" s="15" t="e">
        <f>(#REF!)/#REF!*1000</f>
        <v>#REF!</v>
      </c>
      <c r="D75" s="15" t="e">
        <f>(#REF!)/#REF!*1000</f>
        <v>#REF!</v>
      </c>
      <c r="E75" s="15" t="e">
        <f>(#REF!)/#REF!*1000</f>
        <v>#REF!</v>
      </c>
      <c r="F75" s="15" t="e">
        <f>(#REF!)/#REF!*1000</f>
        <v>#REF!</v>
      </c>
      <c r="G75" s="16" t="e">
        <f>(#REF!)/#REF!*1000</f>
        <v>#REF!</v>
      </c>
      <c r="H75" s="16" t="e">
        <f>(#REF!)/#REF!*1000</f>
        <v>#REF!</v>
      </c>
      <c r="I75" s="118" t="e">
        <f>(#REF!)/#REF!*1000</f>
        <v>#REF!</v>
      </c>
      <c r="J75" s="152" t="e">
        <f>(#REF!)/#REF!*1000</f>
        <v>#REF!</v>
      </c>
      <c r="K75" s="152" t="e">
        <f>(#REF!)/#REF!*1000</f>
        <v>#REF!</v>
      </c>
      <c r="L75" s="152" t="e">
        <f>(#REF!)/#REF!*1000</f>
        <v>#REF!</v>
      </c>
    </row>
    <row r="76" spans="1:14" ht="15.75" x14ac:dyDescent="0.25">
      <c r="A76" s="21" t="s">
        <v>6</v>
      </c>
      <c r="B76" s="14"/>
      <c r="C76" s="15" t="e">
        <f>(#REF!)/#REF!*1000</f>
        <v>#REF!</v>
      </c>
      <c r="D76" s="15" t="e">
        <f>(#REF!)/#REF!*1000</f>
        <v>#REF!</v>
      </c>
      <c r="E76" s="15" t="e">
        <f>(#REF!)/#REF!*1000</f>
        <v>#REF!</v>
      </c>
      <c r="F76" s="15" t="e">
        <f>(#REF!)/#REF!*1000</f>
        <v>#REF!</v>
      </c>
      <c r="G76" s="16" t="e">
        <f>(#REF!)/#REF!*1000</f>
        <v>#REF!</v>
      </c>
      <c r="H76" s="16" t="e">
        <f>(#REF!)/#REF!*1000</f>
        <v>#REF!</v>
      </c>
      <c r="I76" s="118" t="e">
        <f>(#REF!)/#REF!*1000</f>
        <v>#REF!</v>
      </c>
      <c r="J76" s="152" t="e">
        <f>(#REF!)/#REF!*1000</f>
        <v>#REF!</v>
      </c>
      <c r="K76" s="152" t="e">
        <f>(#REF!)/#REF!*1000</f>
        <v>#REF!</v>
      </c>
      <c r="L76" s="152" t="e">
        <f>(#REF!)/#REF!*1000</f>
        <v>#REF!</v>
      </c>
    </row>
    <row r="77" spans="1:14" ht="15.75" x14ac:dyDescent="0.25">
      <c r="A77" s="21" t="s">
        <v>7</v>
      </c>
      <c r="B77" s="14"/>
      <c r="C77" s="15" t="e">
        <f>(#REF!)/#REF!*1000</f>
        <v>#REF!</v>
      </c>
      <c r="D77" s="15" t="e">
        <f>(#REF!)/#REF!*1000</f>
        <v>#REF!</v>
      </c>
      <c r="E77" s="15" t="e">
        <f>(#REF!)/#REF!*1000</f>
        <v>#REF!</v>
      </c>
      <c r="F77" s="15" t="e">
        <f>(#REF!)/#REF!*1000</f>
        <v>#REF!</v>
      </c>
      <c r="G77" s="16" t="e">
        <f>(#REF!)/#REF!*1000</f>
        <v>#REF!</v>
      </c>
      <c r="H77" s="16" t="e">
        <f>(#REF!)/#REF!*1000</f>
        <v>#REF!</v>
      </c>
      <c r="I77" s="118" t="e">
        <f>(#REF!)/#REF!*1000</f>
        <v>#REF!</v>
      </c>
      <c r="J77" s="152" t="e">
        <f>(#REF!)/#REF!*1000</f>
        <v>#REF!</v>
      </c>
      <c r="K77" s="152" t="e">
        <f>(#REF!)/#REF!*1000</f>
        <v>#REF!</v>
      </c>
      <c r="L77" s="152" t="e">
        <f>(#REF!)/#REF!*1000</f>
        <v>#REF!</v>
      </c>
    </row>
    <row r="78" spans="1:14" ht="16.5" thickBot="1" x14ac:dyDescent="0.3">
      <c r="A78" s="22" t="s">
        <v>8</v>
      </c>
      <c r="B78" s="17"/>
      <c r="C78" s="15" t="e">
        <f>(#REF!)/#REF!*1000</f>
        <v>#REF!</v>
      </c>
      <c r="D78" s="15" t="e">
        <f>(#REF!)/#REF!*1000</f>
        <v>#REF!</v>
      </c>
      <c r="E78" s="15" t="e">
        <f>(#REF!)/#REF!*1000</f>
        <v>#REF!</v>
      </c>
      <c r="F78" s="15" t="e">
        <f>(#REF!)/#REF!*1000</f>
        <v>#REF!</v>
      </c>
      <c r="G78" s="16" t="e">
        <f>(#REF!)/#REF!*1000</f>
        <v>#REF!</v>
      </c>
      <c r="H78" s="16" t="e">
        <f>(#REF!)/#REF!*1000</f>
        <v>#REF!</v>
      </c>
      <c r="I78" s="118" t="e">
        <f>(#REF!)/#REF!*1000</f>
        <v>#REF!</v>
      </c>
      <c r="J78" s="152" t="e">
        <f>(#REF!)/#REF!*1000</f>
        <v>#REF!</v>
      </c>
      <c r="K78" s="152" t="e">
        <f>(#REF!)/#REF!*1000</f>
        <v>#REF!</v>
      </c>
      <c r="L78" s="152" t="e">
        <f>(#REF!)/#REF!*1000</f>
        <v>#REF!</v>
      </c>
    </row>
    <row r="80" spans="1:14" ht="24" customHeight="1" thickBot="1" x14ac:dyDescent="0.4">
      <c r="A80" s="1" t="s">
        <v>132</v>
      </c>
    </row>
    <row r="81" spans="1:14" ht="19.5" customHeight="1" thickBot="1" x14ac:dyDescent="0.35">
      <c r="A81" s="23" t="s">
        <v>42</v>
      </c>
      <c r="B81" s="18">
        <v>2014</v>
      </c>
      <c r="C81" s="18">
        <v>2015</v>
      </c>
      <c r="D81" s="18">
        <v>2016</v>
      </c>
      <c r="E81" s="18">
        <v>2017</v>
      </c>
      <c r="F81" s="18">
        <v>2018</v>
      </c>
      <c r="G81" s="19">
        <v>2019</v>
      </c>
      <c r="H81" s="150">
        <v>2020</v>
      </c>
      <c r="I81" s="155">
        <v>2021</v>
      </c>
      <c r="J81" s="155">
        <v>2022</v>
      </c>
      <c r="K81" s="155">
        <v>2023</v>
      </c>
      <c r="L81" s="155">
        <v>2024</v>
      </c>
      <c r="N81" t="s">
        <v>49</v>
      </c>
    </row>
    <row r="82" spans="1:14" ht="15.75" customHeight="1" x14ac:dyDescent="0.25">
      <c r="A82" s="20" t="s">
        <v>1</v>
      </c>
      <c r="B82" s="75">
        <v>0.21588174731578169</v>
      </c>
      <c r="C82" s="77" t="e">
        <f>#REF!/#REF!</f>
        <v>#REF!</v>
      </c>
      <c r="D82" s="77" t="e">
        <f>#REF!/#REF!</f>
        <v>#REF!</v>
      </c>
      <c r="E82" s="77" t="e">
        <f>#REF!/#REF!</f>
        <v>#REF!</v>
      </c>
      <c r="F82" s="77" t="e">
        <f>#REF!/#REF!</f>
        <v>#REF!</v>
      </c>
      <c r="G82" s="78" t="e">
        <f>#REF!/#REF!</f>
        <v>#REF!</v>
      </c>
      <c r="H82" s="119" t="e">
        <f>#REF!/#REF!</f>
        <v>#REF!</v>
      </c>
      <c r="I82" s="154" t="e">
        <f>#REF!/#REF!</f>
        <v>#REF!</v>
      </c>
      <c r="J82" s="153" t="e">
        <f>#REF!/#REF!</f>
        <v>#REF!</v>
      </c>
      <c r="K82" s="153" t="e">
        <f>#REF!/#REF!</f>
        <v>#REF!</v>
      </c>
      <c r="L82" s="153" t="e">
        <f>#REF!/#REF!</f>
        <v>#REF!</v>
      </c>
      <c r="N82" t="s">
        <v>94</v>
      </c>
    </row>
    <row r="83" spans="1:14" ht="15.75" customHeight="1" x14ac:dyDescent="0.25">
      <c r="A83" s="21" t="s">
        <v>2</v>
      </c>
      <c r="B83" s="76">
        <v>0.32884097035040433</v>
      </c>
      <c r="C83" s="77" t="e">
        <f>#REF!/#REF!</f>
        <v>#REF!</v>
      </c>
      <c r="D83" s="77" t="e">
        <f>#REF!/#REF!</f>
        <v>#REF!</v>
      </c>
      <c r="E83" s="77" t="e">
        <f>#REF!/#REF!</f>
        <v>#REF!</v>
      </c>
      <c r="F83" s="77" t="e">
        <f>#REF!/#REF!</f>
        <v>#REF!</v>
      </c>
      <c r="G83" s="78" t="e">
        <f>#REF!/#REF!</f>
        <v>#REF!</v>
      </c>
      <c r="H83" s="119" t="e">
        <f>#REF!/#REF!</f>
        <v>#REF!</v>
      </c>
      <c r="I83" s="149" t="e">
        <f>#REF!/#REF!</f>
        <v>#REF!</v>
      </c>
      <c r="J83" s="153" t="e">
        <f>#REF!/#REF!</f>
        <v>#REF!</v>
      </c>
      <c r="K83" s="182" t="e">
        <f>#REF!/#REF!</f>
        <v>#REF!</v>
      </c>
      <c r="L83" s="182" t="e">
        <f>#REF!/#REF!</f>
        <v>#REF!</v>
      </c>
      <c r="N83" t="s">
        <v>84</v>
      </c>
    </row>
    <row r="84" spans="1:14" ht="15.75" customHeight="1" x14ac:dyDescent="0.25">
      <c r="A84" s="21" t="s">
        <v>3</v>
      </c>
      <c r="B84" s="76">
        <v>0.21899886234357219</v>
      </c>
      <c r="C84" s="77" t="e">
        <f>#REF!/#REF!</f>
        <v>#REF!</v>
      </c>
      <c r="D84" s="77" t="e">
        <f>#REF!/#REF!</f>
        <v>#REF!</v>
      </c>
      <c r="E84" s="77" t="e">
        <f>#REF!/#REF!</f>
        <v>#REF!</v>
      </c>
      <c r="F84" s="77" t="e">
        <f>#REF!/#REF!</f>
        <v>#REF!</v>
      </c>
      <c r="G84" s="78" t="e">
        <f>#REF!/#REF!</f>
        <v>#REF!</v>
      </c>
      <c r="H84" s="119" t="e">
        <f>#REF!/#REF!</f>
        <v>#REF!</v>
      </c>
      <c r="I84" s="149" t="e">
        <f>#REF!/#REF!</f>
        <v>#REF!</v>
      </c>
      <c r="J84" s="153" t="e">
        <f>#REF!/#REF!</f>
        <v>#REF!</v>
      </c>
      <c r="K84" s="182" t="e">
        <f>#REF!/#REF!</f>
        <v>#REF!</v>
      </c>
      <c r="L84" s="182" t="e">
        <f>#REF!/#REF!</f>
        <v>#REF!</v>
      </c>
    </row>
    <row r="85" spans="1:14" ht="15.75" customHeight="1" x14ac:dyDescent="0.25">
      <c r="A85" s="21" t="s">
        <v>4</v>
      </c>
      <c r="B85" s="76">
        <v>0.25</v>
      </c>
      <c r="C85" s="77" t="e">
        <f>#REF!/#REF!</f>
        <v>#REF!</v>
      </c>
      <c r="D85" s="77" t="e">
        <f>#REF!/#REF!</f>
        <v>#REF!</v>
      </c>
      <c r="E85" s="77" t="e">
        <f>#REF!/#REF!</f>
        <v>#REF!</v>
      </c>
      <c r="F85" s="77" t="e">
        <f>#REF!/#REF!</f>
        <v>#REF!</v>
      </c>
      <c r="G85" s="78" t="e">
        <f>#REF!/#REF!</f>
        <v>#REF!</v>
      </c>
      <c r="H85" s="119" t="e">
        <f>#REF!/#REF!</f>
        <v>#REF!</v>
      </c>
      <c r="I85" s="149" t="e">
        <f>#REF!/#REF!</f>
        <v>#REF!</v>
      </c>
      <c r="J85" s="153" t="e">
        <f>#REF!/#REF!</f>
        <v>#REF!</v>
      </c>
      <c r="K85" s="182" t="e">
        <f>#REF!/#REF!</f>
        <v>#REF!</v>
      </c>
      <c r="L85" s="182" t="e">
        <f>#REF!/#REF!</f>
        <v>#REF!</v>
      </c>
    </row>
    <row r="86" spans="1:14" ht="15.75" customHeight="1" x14ac:dyDescent="0.25">
      <c r="A86" s="21" t="s">
        <v>5</v>
      </c>
      <c r="B86" s="76">
        <v>0.54400000000000004</v>
      </c>
      <c r="C86" s="77" t="e">
        <f>#REF!/#REF!</f>
        <v>#REF!</v>
      </c>
      <c r="D86" s="77" t="e">
        <f>#REF!/#REF!</f>
        <v>#REF!</v>
      </c>
      <c r="E86" s="77" t="e">
        <f>#REF!/#REF!</f>
        <v>#REF!</v>
      </c>
      <c r="F86" s="77" t="e">
        <f>#REF!/#REF!</f>
        <v>#REF!</v>
      </c>
      <c r="G86" s="78" t="e">
        <f>#REF!/#REF!</f>
        <v>#REF!</v>
      </c>
      <c r="H86" s="119" t="e">
        <f>#REF!/#REF!</f>
        <v>#REF!</v>
      </c>
      <c r="I86" s="149" t="e">
        <f>#REF!/#REF!</f>
        <v>#REF!</v>
      </c>
      <c r="J86" s="153" t="e">
        <f>#REF!/#REF!</f>
        <v>#REF!</v>
      </c>
      <c r="K86" s="182" t="e">
        <f>#REF!/#REF!</f>
        <v>#REF!</v>
      </c>
      <c r="L86" s="182" t="e">
        <f>#REF!/#REF!</f>
        <v>#REF!</v>
      </c>
    </row>
    <row r="87" spans="1:14" ht="15.75" customHeight="1" x14ac:dyDescent="0.25">
      <c r="A87" s="21" t="s">
        <v>6</v>
      </c>
      <c r="B87" s="76">
        <v>0.5960099750623441</v>
      </c>
      <c r="C87" s="77" t="e">
        <f>#REF!/#REF!</f>
        <v>#REF!</v>
      </c>
      <c r="D87" s="77" t="e">
        <f>#REF!/#REF!</f>
        <v>#REF!</v>
      </c>
      <c r="E87" s="77" t="e">
        <f>#REF!/#REF!</f>
        <v>#REF!</v>
      </c>
      <c r="F87" s="77" t="e">
        <f>#REF!/#REF!</f>
        <v>#REF!</v>
      </c>
      <c r="G87" s="78" t="e">
        <f>#REF!/#REF!</f>
        <v>#REF!</v>
      </c>
      <c r="H87" s="119" t="e">
        <f>#REF!/#REF!</f>
        <v>#REF!</v>
      </c>
      <c r="I87" s="149" t="e">
        <f>#REF!/#REF!</f>
        <v>#REF!</v>
      </c>
      <c r="J87" s="153" t="e">
        <f>#REF!/#REF!</f>
        <v>#REF!</v>
      </c>
      <c r="K87" s="182" t="e">
        <f>#REF!/#REF!</f>
        <v>#REF!</v>
      </c>
      <c r="L87" s="182" t="e">
        <f>#REF!/#REF!</f>
        <v>#REF!</v>
      </c>
    </row>
    <row r="88" spans="1:14" ht="15.75" customHeight="1" x14ac:dyDescent="0.25">
      <c r="A88" s="21" t="s">
        <v>7</v>
      </c>
      <c r="B88" s="76">
        <v>0.29438543247344462</v>
      </c>
      <c r="C88" s="77" t="e">
        <f>#REF!/#REF!</f>
        <v>#REF!</v>
      </c>
      <c r="D88" s="77" t="e">
        <f>#REF!/#REF!</f>
        <v>#REF!</v>
      </c>
      <c r="E88" s="77" t="e">
        <f>#REF!/#REF!</f>
        <v>#REF!</v>
      </c>
      <c r="F88" s="77" t="e">
        <f>#REF!/#REF!</f>
        <v>#REF!</v>
      </c>
      <c r="G88" s="78" t="e">
        <f>#REF!/#REF!</f>
        <v>#REF!</v>
      </c>
      <c r="H88" s="119" t="e">
        <f>#REF!/#REF!</f>
        <v>#REF!</v>
      </c>
      <c r="I88" s="149" t="e">
        <f>#REF!/#REF!</f>
        <v>#REF!</v>
      </c>
      <c r="J88" s="153" t="e">
        <f>#REF!/#REF!</f>
        <v>#REF!</v>
      </c>
      <c r="K88" s="182" t="e">
        <f>#REF!/#REF!</f>
        <v>#REF!</v>
      </c>
      <c r="L88" s="182" t="e">
        <f>#REF!/#REF!</f>
        <v>#REF!</v>
      </c>
    </row>
    <row r="89" spans="1:14" ht="16.5" customHeight="1" thickBot="1" x14ac:dyDescent="0.3">
      <c r="A89" s="22" t="s">
        <v>8</v>
      </c>
      <c r="B89" s="79">
        <v>0.43791844187461959</v>
      </c>
      <c r="C89" s="77" t="e">
        <f>#REF!/#REF!</f>
        <v>#REF!</v>
      </c>
      <c r="D89" s="77" t="e">
        <f>#REF!/#REF!</f>
        <v>#REF!</v>
      </c>
      <c r="E89" s="77" t="e">
        <f>#REF!/#REF!</f>
        <v>#REF!</v>
      </c>
      <c r="F89" s="77" t="e">
        <f>#REF!/#REF!</f>
        <v>#REF!</v>
      </c>
      <c r="G89" s="78" t="e">
        <f>#REF!/#REF!</f>
        <v>#REF!</v>
      </c>
      <c r="H89" s="119" t="e">
        <f>#REF!/#REF!</f>
        <v>#REF!</v>
      </c>
      <c r="I89" s="149" t="e">
        <f>#REF!/#REF!</f>
        <v>#REF!</v>
      </c>
      <c r="J89" s="153" t="e">
        <f>#REF!/#REF!</f>
        <v>#REF!</v>
      </c>
      <c r="K89" s="182" t="e">
        <f>#REF!/#REF!</f>
        <v>#REF!</v>
      </c>
      <c r="L89" s="182" t="e">
        <f>#REF!/#REF!</f>
        <v>#REF!</v>
      </c>
    </row>
    <row r="92" spans="1:14" ht="24" thickBot="1" x14ac:dyDescent="0.4">
      <c r="A92" s="137" t="s">
        <v>134</v>
      </c>
    </row>
    <row r="93" spans="1:14" ht="16.5" thickBot="1" x14ac:dyDescent="0.3">
      <c r="A93" s="89"/>
      <c r="B93" s="87">
        <v>2014</v>
      </c>
      <c r="C93" s="87">
        <v>2015</v>
      </c>
      <c r="D93" s="87">
        <v>2016</v>
      </c>
      <c r="E93" s="87">
        <v>2017</v>
      </c>
      <c r="F93" s="87">
        <v>2018</v>
      </c>
      <c r="G93" s="88">
        <v>2019</v>
      </c>
      <c r="H93" s="88">
        <v>2020</v>
      </c>
      <c r="I93" s="148">
        <v>2021</v>
      </c>
      <c r="J93" s="155">
        <v>2022</v>
      </c>
      <c r="K93" s="155">
        <v>2023</v>
      </c>
      <c r="L93" s="155">
        <v>2024</v>
      </c>
      <c r="N93" t="s">
        <v>50</v>
      </c>
    </row>
    <row r="94" spans="1:14" ht="15.75" x14ac:dyDescent="0.25">
      <c r="A94" s="84" t="s">
        <v>1</v>
      </c>
      <c r="B94" s="90"/>
      <c r="C94" s="90"/>
      <c r="D94" s="90" t="e">
        <f>#REF!/#REF!*1000</f>
        <v>#REF!</v>
      </c>
      <c r="E94" s="90" t="e">
        <f>#REF!/#REF!*1000</f>
        <v>#REF!</v>
      </c>
      <c r="F94" s="90" t="e">
        <f>#REF!/#REF!*1000</f>
        <v>#REF!</v>
      </c>
      <c r="G94" s="90" t="e">
        <f>#REF!/#REF!*1000</f>
        <v>#REF!</v>
      </c>
      <c r="H94" s="90" t="e">
        <f>#REF!/#REF!*1000</f>
        <v>#REF!</v>
      </c>
      <c r="I94" s="118" t="e">
        <f>#REF!/#REF!*1000</f>
        <v>#REF!</v>
      </c>
      <c r="J94" s="152" t="e">
        <f>#REF!/#REF!*1000</f>
        <v>#REF!</v>
      </c>
      <c r="K94" s="152" t="e">
        <f>#REF!/#REF!*1000</f>
        <v>#REF!</v>
      </c>
      <c r="L94" s="152" t="e">
        <f>#REF!/#REF!*1000</f>
        <v>#REF!</v>
      </c>
      <c r="N94" t="s">
        <v>94</v>
      </c>
    </row>
    <row r="95" spans="1:14" ht="15.75" x14ac:dyDescent="0.25">
      <c r="A95" s="85" t="s">
        <v>2</v>
      </c>
      <c r="B95" s="90"/>
      <c r="C95" s="90"/>
      <c r="D95" s="90" t="e">
        <f>#REF!/#REF!*1000</f>
        <v>#REF!</v>
      </c>
      <c r="E95" s="90" t="e">
        <f>#REF!/#REF!*1000</f>
        <v>#REF!</v>
      </c>
      <c r="F95" s="90" t="e">
        <f>#REF!/#REF!*1000</f>
        <v>#REF!</v>
      </c>
      <c r="G95" s="90" t="e">
        <f>#REF!/#REF!*1000</f>
        <v>#REF!</v>
      </c>
      <c r="H95" s="90" t="e">
        <f>#REF!/#REF!*1000</f>
        <v>#REF!</v>
      </c>
      <c r="I95" s="118" t="e">
        <f>#REF!/#REF!*1000</f>
        <v>#REF!</v>
      </c>
      <c r="J95" s="152" t="e">
        <f>#REF!/#REF!*1000</f>
        <v>#REF!</v>
      </c>
      <c r="K95" s="152" t="e">
        <f>#REF!/#REF!*1000</f>
        <v>#REF!</v>
      </c>
      <c r="L95" s="152" t="e">
        <f>#REF!/#REF!*1000</f>
        <v>#REF!</v>
      </c>
      <c r="N95" t="s">
        <v>85</v>
      </c>
    </row>
    <row r="96" spans="1:14" ht="15.75" x14ac:dyDescent="0.25">
      <c r="A96" s="85" t="s">
        <v>3</v>
      </c>
      <c r="B96" s="90"/>
      <c r="C96" s="90"/>
      <c r="D96" s="90" t="e">
        <f>#REF!/#REF!*1000</f>
        <v>#REF!</v>
      </c>
      <c r="E96" s="90" t="e">
        <f>#REF!/#REF!*1000</f>
        <v>#REF!</v>
      </c>
      <c r="F96" s="90" t="e">
        <f>#REF!/#REF!*1000</f>
        <v>#REF!</v>
      </c>
      <c r="G96" s="90" t="e">
        <f>#REF!/#REF!*1000</f>
        <v>#REF!</v>
      </c>
      <c r="H96" s="90" t="e">
        <f>#REF!/#REF!*1000</f>
        <v>#REF!</v>
      </c>
      <c r="I96" s="118" t="e">
        <f>#REF!/#REF!*1000</f>
        <v>#REF!</v>
      </c>
      <c r="J96" s="152" t="e">
        <f>#REF!/#REF!*1000</f>
        <v>#REF!</v>
      </c>
      <c r="K96" s="152" t="e">
        <f>#REF!/#REF!*1000</f>
        <v>#REF!</v>
      </c>
      <c r="L96" s="152" t="e">
        <f>#REF!/#REF!*1000</f>
        <v>#REF!</v>
      </c>
    </row>
    <row r="97" spans="1:14" ht="15.75" x14ac:dyDescent="0.25">
      <c r="A97" s="85" t="s">
        <v>4</v>
      </c>
      <c r="B97" s="90"/>
      <c r="C97" s="90"/>
      <c r="D97" s="90" t="e">
        <f>#REF!/#REF!*1000</f>
        <v>#REF!</v>
      </c>
      <c r="E97" s="90" t="e">
        <f>#REF!/#REF!*1000</f>
        <v>#REF!</v>
      </c>
      <c r="F97" s="90" t="e">
        <f>#REF!/#REF!*1000</f>
        <v>#REF!</v>
      </c>
      <c r="G97" s="90" t="e">
        <f>#REF!/#REF!*1000</f>
        <v>#REF!</v>
      </c>
      <c r="H97" s="90" t="e">
        <f>#REF!/#REF!*1000</f>
        <v>#REF!</v>
      </c>
      <c r="I97" s="118" t="e">
        <f>#REF!/#REF!*1000</f>
        <v>#REF!</v>
      </c>
      <c r="J97" s="152" t="e">
        <f>#REF!/#REF!*1000</f>
        <v>#REF!</v>
      </c>
      <c r="K97" s="152" t="e">
        <f>#REF!/#REF!*1000</f>
        <v>#REF!</v>
      </c>
      <c r="L97" s="152" t="e">
        <f>#REF!/#REF!*1000</f>
        <v>#REF!</v>
      </c>
    </row>
    <row r="98" spans="1:14" ht="15.75" x14ac:dyDescent="0.25">
      <c r="A98" s="85" t="s">
        <v>5</v>
      </c>
      <c r="B98" s="90"/>
      <c r="C98" s="90"/>
      <c r="D98" s="90" t="e">
        <f>#REF!/#REF!*1000</f>
        <v>#REF!</v>
      </c>
      <c r="E98" s="90" t="e">
        <f>#REF!/#REF!*1000</f>
        <v>#REF!</v>
      </c>
      <c r="F98" s="90" t="e">
        <f>#REF!/#REF!*1000</f>
        <v>#REF!</v>
      </c>
      <c r="G98" s="90" t="e">
        <f>#REF!/#REF!*1000</f>
        <v>#REF!</v>
      </c>
      <c r="H98" s="90" t="e">
        <f>#REF!/#REF!*1000</f>
        <v>#REF!</v>
      </c>
      <c r="I98" s="118" t="e">
        <f>#REF!/#REF!*1000</f>
        <v>#REF!</v>
      </c>
      <c r="J98" s="152" t="e">
        <f>#REF!/#REF!*1000</f>
        <v>#REF!</v>
      </c>
      <c r="K98" s="152" t="e">
        <f>#REF!/#REF!*1000</f>
        <v>#REF!</v>
      </c>
      <c r="L98" s="152" t="e">
        <f>#REF!/#REF!*1000</f>
        <v>#REF!</v>
      </c>
    </row>
    <row r="99" spans="1:14" ht="15.75" x14ac:dyDescent="0.25">
      <c r="A99" s="85" t="s">
        <v>6</v>
      </c>
      <c r="B99" s="90"/>
      <c r="C99" s="90"/>
      <c r="D99" s="90" t="e">
        <f>#REF!/#REF!*1000</f>
        <v>#REF!</v>
      </c>
      <c r="E99" s="90" t="e">
        <f>#REF!/#REF!*1000</f>
        <v>#REF!</v>
      </c>
      <c r="F99" s="90" t="e">
        <f>#REF!/#REF!*1000</f>
        <v>#REF!</v>
      </c>
      <c r="G99" s="90" t="e">
        <f>#REF!/#REF!*1000</f>
        <v>#REF!</v>
      </c>
      <c r="H99" s="90" t="e">
        <f>#REF!/#REF!*1000</f>
        <v>#REF!</v>
      </c>
      <c r="I99" s="118" t="e">
        <f>#REF!/#REF!*1000</f>
        <v>#REF!</v>
      </c>
      <c r="J99" s="152" t="e">
        <f>#REF!/#REF!*1000</f>
        <v>#REF!</v>
      </c>
      <c r="K99" s="152" t="e">
        <f>#REF!/#REF!*1000</f>
        <v>#REF!</v>
      </c>
      <c r="L99" s="152" t="e">
        <f>#REF!/#REF!*1000</f>
        <v>#REF!</v>
      </c>
    </row>
    <row r="100" spans="1:14" ht="15.75" x14ac:dyDescent="0.25">
      <c r="A100" s="85" t="s">
        <v>7</v>
      </c>
      <c r="B100" s="90"/>
      <c r="C100" s="90"/>
      <c r="D100" s="90" t="e">
        <f>#REF!/#REF!*1000</f>
        <v>#REF!</v>
      </c>
      <c r="E100" s="90" t="e">
        <f>#REF!/#REF!*1000</f>
        <v>#REF!</v>
      </c>
      <c r="F100" s="90" t="e">
        <f>#REF!/#REF!*1000</f>
        <v>#REF!</v>
      </c>
      <c r="G100" s="90" t="e">
        <f>#REF!/#REF!*1000</f>
        <v>#REF!</v>
      </c>
      <c r="H100" s="90" t="e">
        <f>#REF!/#REF!*1000</f>
        <v>#REF!</v>
      </c>
      <c r="I100" s="118" t="e">
        <f>#REF!/#REF!*1000</f>
        <v>#REF!</v>
      </c>
      <c r="J100" s="152" t="e">
        <f>#REF!/#REF!*1000</f>
        <v>#REF!</v>
      </c>
      <c r="K100" s="152" t="e">
        <f>#REF!/#REF!*1000</f>
        <v>#REF!</v>
      </c>
      <c r="L100" s="152" t="e">
        <f>#REF!/#REF!*1000</f>
        <v>#REF!</v>
      </c>
    </row>
    <row r="101" spans="1:14" ht="16.5" thickBot="1" x14ac:dyDescent="0.3">
      <c r="A101" s="86" t="s">
        <v>8</v>
      </c>
      <c r="B101" s="90"/>
      <c r="C101" s="90"/>
      <c r="D101" s="90" t="e">
        <f>#REF!/#REF!*1000</f>
        <v>#REF!</v>
      </c>
      <c r="E101" s="90" t="e">
        <f>#REF!/#REF!*1000</f>
        <v>#REF!</v>
      </c>
      <c r="F101" s="90" t="e">
        <f>#REF!/#REF!*1000</f>
        <v>#REF!</v>
      </c>
      <c r="G101" s="90" t="e">
        <f>#REF!/#REF!*1000</f>
        <v>#REF!</v>
      </c>
      <c r="H101" s="90" t="e">
        <f>#REF!/#REF!*1000</f>
        <v>#REF!</v>
      </c>
      <c r="I101" s="118" t="e">
        <f>#REF!/#REF!*1000</f>
        <v>#REF!</v>
      </c>
      <c r="J101" s="152" t="e">
        <f>#REF!/#REF!*1000</f>
        <v>#REF!</v>
      </c>
      <c r="K101" s="152" t="e">
        <f>#REF!/#REF!*1000</f>
        <v>#REF!</v>
      </c>
      <c r="L101" s="152" t="e">
        <f>#REF!/#REF!*1000</f>
        <v>#REF!</v>
      </c>
    </row>
    <row r="103" spans="1:14" ht="24" thickBot="1" x14ac:dyDescent="0.4">
      <c r="A103" s="196" t="s">
        <v>135</v>
      </c>
    </row>
    <row r="104" spans="1:14" ht="16.5" thickBot="1" x14ac:dyDescent="0.3">
      <c r="A104" s="89"/>
      <c r="B104" s="87">
        <v>2014</v>
      </c>
      <c r="C104" s="87">
        <v>2015</v>
      </c>
      <c r="D104" s="87">
        <v>2016</v>
      </c>
      <c r="E104" s="87">
        <v>2017</v>
      </c>
      <c r="F104" s="87">
        <v>2018</v>
      </c>
      <c r="G104" s="88">
        <v>2019</v>
      </c>
      <c r="H104" s="88">
        <v>2020</v>
      </c>
      <c r="I104" s="148">
        <v>2021</v>
      </c>
      <c r="J104" s="155">
        <v>2022</v>
      </c>
      <c r="K104" s="155">
        <v>2023</v>
      </c>
      <c r="L104" s="155">
        <v>2024</v>
      </c>
      <c r="N104" t="s">
        <v>51</v>
      </c>
    </row>
    <row r="105" spans="1:14" ht="15.75" x14ac:dyDescent="0.25">
      <c r="A105" s="84" t="s">
        <v>1</v>
      </c>
      <c r="B105" s="90"/>
      <c r="C105" s="90"/>
      <c r="D105" s="90" t="e">
        <f>#REF!/#REF!*1000</f>
        <v>#REF!</v>
      </c>
      <c r="E105" s="90" t="e">
        <f>#REF!/#REF!*1000</f>
        <v>#REF!</v>
      </c>
      <c r="F105" s="90" t="e">
        <f>#REF!/#REF!*1000</f>
        <v>#REF!</v>
      </c>
      <c r="G105" s="90" t="e">
        <f>#REF!/#REF!*1000</f>
        <v>#REF!</v>
      </c>
      <c r="H105" s="90" t="e">
        <f>#REF!/#REF!*1000</f>
        <v>#REF!</v>
      </c>
      <c r="I105" s="118" t="e">
        <f>#REF!/#REF!*1000</f>
        <v>#REF!</v>
      </c>
      <c r="J105" s="152" t="e">
        <f>#REF!/#REF!*1000</f>
        <v>#REF!</v>
      </c>
      <c r="K105" s="152" t="e">
        <f>#REF!/#REF!*1000</f>
        <v>#REF!</v>
      </c>
      <c r="L105" s="152" t="e">
        <f>#REF!/#REF!*1000</f>
        <v>#REF!</v>
      </c>
      <c r="N105" t="s">
        <v>95</v>
      </c>
    </row>
    <row r="106" spans="1:14" ht="15.75" x14ac:dyDescent="0.25">
      <c r="A106" s="85" t="s">
        <v>2</v>
      </c>
      <c r="B106" s="90"/>
      <c r="C106" s="90"/>
      <c r="D106" s="90" t="e">
        <f>#REF!/#REF!*1000</f>
        <v>#REF!</v>
      </c>
      <c r="E106" s="90" t="e">
        <f>#REF!/#REF!*1000</f>
        <v>#REF!</v>
      </c>
      <c r="F106" s="90" t="e">
        <f>#REF!/#REF!*1000</f>
        <v>#REF!</v>
      </c>
      <c r="G106" s="90" t="e">
        <f>#REF!/#REF!*1000</f>
        <v>#REF!</v>
      </c>
      <c r="H106" s="90" t="e">
        <f>#REF!/#REF!*1000</f>
        <v>#REF!</v>
      </c>
      <c r="I106" s="118" t="e">
        <f>#REF!/#REF!*1000</f>
        <v>#REF!</v>
      </c>
      <c r="J106" s="152" t="e">
        <f>#REF!/#REF!*1000</f>
        <v>#REF!</v>
      </c>
      <c r="K106" s="152" t="e">
        <f>#REF!/#REF!*1000</f>
        <v>#REF!</v>
      </c>
      <c r="L106" s="152" t="e">
        <f>#REF!/#REF!*1000</f>
        <v>#REF!</v>
      </c>
      <c r="N106" t="s">
        <v>85</v>
      </c>
    </row>
    <row r="107" spans="1:14" ht="15.75" x14ac:dyDescent="0.25">
      <c r="A107" s="85" t="s">
        <v>3</v>
      </c>
      <c r="B107" s="90"/>
      <c r="C107" s="90"/>
      <c r="D107" s="90" t="e">
        <f>#REF!/#REF!*1000</f>
        <v>#REF!</v>
      </c>
      <c r="E107" s="90" t="e">
        <f>#REF!/#REF!*1000</f>
        <v>#REF!</v>
      </c>
      <c r="F107" s="90" t="e">
        <f>#REF!/#REF!*1000</f>
        <v>#REF!</v>
      </c>
      <c r="G107" s="90" t="e">
        <f>#REF!/#REF!*1000</f>
        <v>#REF!</v>
      </c>
      <c r="H107" s="90" t="e">
        <f>#REF!/#REF!*1000</f>
        <v>#REF!</v>
      </c>
      <c r="I107" s="118" t="e">
        <f>#REF!/#REF!*1000</f>
        <v>#REF!</v>
      </c>
      <c r="J107" s="152" t="e">
        <f>#REF!/#REF!*1000</f>
        <v>#REF!</v>
      </c>
      <c r="K107" s="152" t="e">
        <f>#REF!/#REF!*1000</f>
        <v>#REF!</v>
      </c>
      <c r="L107" s="152" t="e">
        <f>#REF!/#REF!*1000</f>
        <v>#REF!</v>
      </c>
    </row>
    <row r="108" spans="1:14" ht="15.75" x14ac:dyDescent="0.25">
      <c r="A108" s="85" t="s">
        <v>4</v>
      </c>
      <c r="B108" s="90"/>
      <c r="C108" s="90"/>
      <c r="D108" s="90" t="e">
        <f>#REF!/#REF!*1000</f>
        <v>#REF!</v>
      </c>
      <c r="E108" s="90" t="e">
        <f>#REF!/#REF!*1000</f>
        <v>#REF!</v>
      </c>
      <c r="F108" s="90" t="e">
        <f>#REF!/#REF!*1000</f>
        <v>#REF!</v>
      </c>
      <c r="G108" s="90" t="e">
        <f>#REF!/#REF!*1000</f>
        <v>#REF!</v>
      </c>
      <c r="H108" s="90" t="e">
        <f>#REF!/#REF!*1000</f>
        <v>#REF!</v>
      </c>
      <c r="I108" s="118" t="e">
        <f>#REF!/#REF!*1000</f>
        <v>#REF!</v>
      </c>
      <c r="J108" s="152" t="e">
        <f>#REF!/#REF!*1000</f>
        <v>#REF!</v>
      </c>
      <c r="K108" s="152" t="e">
        <f>#REF!/#REF!*1000</f>
        <v>#REF!</v>
      </c>
      <c r="L108" s="152" t="e">
        <f>#REF!/#REF!*1000</f>
        <v>#REF!</v>
      </c>
    </row>
    <row r="109" spans="1:14" ht="15.75" x14ac:dyDescent="0.25">
      <c r="A109" s="85" t="s">
        <v>5</v>
      </c>
      <c r="B109" s="90"/>
      <c r="C109" s="90"/>
      <c r="D109" s="90" t="e">
        <f>#REF!/#REF!*1000</f>
        <v>#REF!</v>
      </c>
      <c r="E109" s="90" t="e">
        <f>#REF!/#REF!*1000</f>
        <v>#REF!</v>
      </c>
      <c r="F109" s="90" t="e">
        <f>#REF!/#REF!*1000</f>
        <v>#REF!</v>
      </c>
      <c r="G109" s="90" t="e">
        <f>#REF!/#REF!*1000</f>
        <v>#REF!</v>
      </c>
      <c r="H109" s="90" t="e">
        <f>#REF!/#REF!*1000</f>
        <v>#REF!</v>
      </c>
      <c r="I109" s="118" t="e">
        <f>#REF!/#REF!*1000</f>
        <v>#REF!</v>
      </c>
      <c r="J109" s="152" t="e">
        <f>#REF!/#REF!*1000</f>
        <v>#REF!</v>
      </c>
      <c r="K109" s="152" t="e">
        <f>#REF!/#REF!*1000</f>
        <v>#REF!</v>
      </c>
      <c r="L109" s="152" t="e">
        <f>#REF!/#REF!*1000</f>
        <v>#REF!</v>
      </c>
    </row>
    <row r="110" spans="1:14" ht="15.75" x14ac:dyDescent="0.25">
      <c r="A110" s="85" t="s">
        <v>6</v>
      </c>
      <c r="B110" s="90"/>
      <c r="C110" s="90"/>
      <c r="D110" s="90" t="e">
        <f>#REF!/#REF!*1000</f>
        <v>#REF!</v>
      </c>
      <c r="E110" s="90" t="e">
        <f>#REF!/#REF!*1000</f>
        <v>#REF!</v>
      </c>
      <c r="F110" s="90" t="e">
        <f>#REF!/#REF!*1000</f>
        <v>#REF!</v>
      </c>
      <c r="G110" s="90" t="e">
        <f>#REF!/#REF!*1000</f>
        <v>#REF!</v>
      </c>
      <c r="H110" s="90" t="e">
        <f>#REF!/#REF!*1000</f>
        <v>#REF!</v>
      </c>
      <c r="I110" s="118" t="e">
        <f>#REF!/#REF!*1000</f>
        <v>#REF!</v>
      </c>
      <c r="J110" s="152" t="e">
        <f>#REF!/#REF!*1000</f>
        <v>#REF!</v>
      </c>
      <c r="K110" s="152" t="e">
        <f>#REF!/#REF!*1000</f>
        <v>#REF!</v>
      </c>
      <c r="L110" s="152" t="e">
        <f>#REF!/#REF!*1000</f>
        <v>#REF!</v>
      </c>
    </row>
    <row r="111" spans="1:14" ht="15.75" x14ac:dyDescent="0.25">
      <c r="A111" s="85" t="s">
        <v>7</v>
      </c>
      <c r="B111" s="90"/>
      <c r="C111" s="90"/>
      <c r="D111" s="90" t="e">
        <f>#REF!/#REF!*1000</f>
        <v>#REF!</v>
      </c>
      <c r="E111" s="90" t="e">
        <f>#REF!/#REF!*1000</f>
        <v>#REF!</v>
      </c>
      <c r="F111" s="90" t="e">
        <f>#REF!/#REF!*1000</f>
        <v>#REF!</v>
      </c>
      <c r="G111" s="90" t="e">
        <f>#REF!/#REF!*1000</f>
        <v>#REF!</v>
      </c>
      <c r="H111" s="90" t="e">
        <f>#REF!/#REF!*1000</f>
        <v>#REF!</v>
      </c>
      <c r="I111" s="118" t="e">
        <f>#REF!/#REF!*1000</f>
        <v>#REF!</v>
      </c>
      <c r="J111" s="152" t="e">
        <f>#REF!/#REF!*1000</f>
        <v>#REF!</v>
      </c>
      <c r="K111" s="152" t="e">
        <f>#REF!/#REF!*1000</f>
        <v>#REF!</v>
      </c>
      <c r="L111" s="152" t="e">
        <f>#REF!/#REF!*1000</f>
        <v>#REF!</v>
      </c>
    </row>
    <row r="112" spans="1:14" ht="16.5" thickBot="1" x14ac:dyDescent="0.3">
      <c r="A112" s="86" t="s">
        <v>8</v>
      </c>
      <c r="B112" s="90"/>
      <c r="C112" s="90"/>
      <c r="D112" s="90" t="e">
        <f>#REF!/#REF!*1000</f>
        <v>#REF!</v>
      </c>
      <c r="E112" s="90" t="e">
        <f>#REF!/#REF!*1000</f>
        <v>#REF!</v>
      </c>
      <c r="F112" s="90" t="e">
        <f>#REF!/#REF!*1000</f>
        <v>#REF!</v>
      </c>
      <c r="G112" s="90" t="e">
        <f>#REF!/#REF!*1000</f>
        <v>#REF!</v>
      </c>
      <c r="H112" s="90" t="e">
        <f>#REF!/#REF!*1000</f>
        <v>#REF!</v>
      </c>
      <c r="I112" s="118" t="e">
        <f>#REF!/#REF!*1000</f>
        <v>#REF!</v>
      </c>
      <c r="J112" s="152" t="e">
        <f>#REF!/#REF!*1000</f>
        <v>#REF!</v>
      </c>
      <c r="K112" s="152" t="e">
        <f>#REF!/#REF!*1000</f>
        <v>#REF!</v>
      </c>
      <c r="L112" s="152" t="e">
        <f>#REF!/#REF!*1000</f>
        <v>#REF!</v>
      </c>
    </row>
    <row r="115" spans="1:12" ht="24" thickBot="1" x14ac:dyDescent="0.4">
      <c r="A115" s="197" t="s">
        <v>136</v>
      </c>
    </row>
    <row r="116" spans="1:12" ht="16.5" thickBot="1" x14ac:dyDescent="0.3">
      <c r="A116" s="89"/>
      <c r="B116" s="87">
        <v>2014</v>
      </c>
      <c r="C116" s="87">
        <v>2015</v>
      </c>
      <c r="D116" s="87">
        <v>2016</v>
      </c>
      <c r="E116" s="87">
        <v>2017</v>
      </c>
      <c r="F116" s="87">
        <v>2018</v>
      </c>
      <c r="G116" s="88">
        <v>2019</v>
      </c>
      <c r="H116" s="88">
        <v>2020</v>
      </c>
      <c r="I116" s="148">
        <v>2021</v>
      </c>
      <c r="J116" s="155">
        <v>2022</v>
      </c>
      <c r="K116" s="155">
        <v>2023</v>
      </c>
      <c r="L116" s="155">
        <v>2024</v>
      </c>
    </row>
    <row r="117" spans="1:12" ht="15.75" x14ac:dyDescent="0.25">
      <c r="A117" s="84" t="s">
        <v>1</v>
      </c>
      <c r="B117" s="90"/>
      <c r="C117" s="90"/>
      <c r="D117" s="90" t="e">
        <f>#REF!/#REF!*1000</f>
        <v>#REF!</v>
      </c>
      <c r="E117" s="90" t="e">
        <f>#REF!/#REF!*1000</f>
        <v>#REF!</v>
      </c>
      <c r="F117" s="90" t="e">
        <f>#REF!/#REF!*1000</f>
        <v>#REF!</v>
      </c>
      <c r="G117" s="90" t="e">
        <f>#REF!/#REF!*1000</f>
        <v>#REF!</v>
      </c>
      <c r="H117" s="90" t="e">
        <f>#REF!/#REF!*1000</f>
        <v>#REF!</v>
      </c>
      <c r="I117" s="118" t="e">
        <f>#REF!/#REF!*1000</f>
        <v>#REF!</v>
      </c>
      <c r="J117" s="152" t="e">
        <f>#REF!/#REF!*1000</f>
        <v>#REF!</v>
      </c>
      <c r="K117" s="152" t="e">
        <f>#REF!/#REF!*1000</f>
        <v>#REF!</v>
      </c>
      <c r="L117" s="152" t="e">
        <f>#REF!/#REF!*1000</f>
        <v>#REF!</v>
      </c>
    </row>
    <row r="118" spans="1:12" ht="15.75" x14ac:dyDescent="0.25">
      <c r="A118" s="85" t="s">
        <v>2</v>
      </c>
      <c r="B118" s="90"/>
      <c r="C118" s="90"/>
      <c r="D118" s="90" t="e">
        <f>#REF!/#REF!*1000</f>
        <v>#REF!</v>
      </c>
      <c r="E118" s="90" t="e">
        <f>#REF!/#REF!*1000</f>
        <v>#REF!</v>
      </c>
      <c r="F118" s="90" t="e">
        <f>#REF!/#REF!*1000</f>
        <v>#REF!</v>
      </c>
      <c r="G118" s="90" t="e">
        <f>#REF!/#REF!*1000</f>
        <v>#REF!</v>
      </c>
      <c r="H118" s="90" t="e">
        <f>#REF!/#REF!*1000</f>
        <v>#REF!</v>
      </c>
      <c r="I118" s="118" t="e">
        <f>#REF!/#REF!*1000</f>
        <v>#REF!</v>
      </c>
      <c r="J118" s="152" t="e">
        <f>#REF!/#REF!*1000</f>
        <v>#REF!</v>
      </c>
      <c r="K118" s="152" t="e">
        <f>#REF!/#REF!*1000</f>
        <v>#REF!</v>
      </c>
      <c r="L118" s="152" t="e">
        <f>#REF!/#REF!*1000</f>
        <v>#REF!</v>
      </c>
    </row>
    <row r="119" spans="1:12" ht="15.75" x14ac:dyDescent="0.25">
      <c r="A119" s="85" t="s">
        <v>3</v>
      </c>
      <c r="B119" s="90"/>
      <c r="C119" s="90"/>
      <c r="D119" s="90" t="e">
        <f>#REF!/#REF!*1000</f>
        <v>#REF!</v>
      </c>
      <c r="E119" s="90" t="e">
        <f>#REF!/#REF!*1000</f>
        <v>#REF!</v>
      </c>
      <c r="F119" s="90" t="e">
        <f>#REF!/#REF!*1000</f>
        <v>#REF!</v>
      </c>
      <c r="G119" s="90" t="e">
        <f>#REF!/#REF!*1000</f>
        <v>#REF!</v>
      </c>
      <c r="H119" s="90" t="e">
        <f>#REF!/#REF!*1000</f>
        <v>#REF!</v>
      </c>
      <c r="I119" s="118" t="e">
        <f>#REF!/#REF!*1000</f>
        <v>#REF!</v>
      </c>
      <c r="J119" s="152" t="e">
        <f>#REF!/#REF!*1000</f>
        <v>#REF!</v>
      </c>
      <c r="K119" s="152" t="e">
        <f>#REF!/#REF!*1000</f>
        <v>#REF!</v>
      </c>
      <c r="L119" s="152" t="e">
        <f>#REF!/#REF!*1000</f>
        <v>#REF!</v>
      </c>
    </row>
    <row r="120" spans="1:12" ht="15.75" x14ac:dyDescent="0.25">
      <c r="A120" s="85" t="s">
        <v>4</v>
      </c>
      <c r="B120" s="90"/>
      <c r="C120" s="90"/>
      <c r="D120" s="90" t="e">
        <f>#REF!/#REF!*1000</f>
        <v>#REF!</v>
      </c>
      <c r="E120" s="90" t="e">
        <f>#REF!/#REF!*1000</f>
        <v>#REF!</v>
      </c>
      <c r="F120" s="90" t="e">
        <f>#REF!/#REF!*1000</f>
        <v>#REF!</v>
      </c>
      <c r="G120" s="90" t="e">
        <f>#REF!/#REF!*1000</f>
        <v>#REF!</v>
      </c>
      <c r="H120" s="90" t="e">
        <f>#REF!/#REF!*1000</f>
        <v>#REF!</v>
      </c>
      <c r="I120" s="118" t="e">
        <f>#REF!/#REF!*1000</f>
        <v>#REF!</v>
      </c>
      <c r="J120" s="152" t="e">
        <f>#REF!/#REF!*1000</f>
        <v>#REF!</v>
      </c>
      <c r="K120" s="152" t="e">
        <f>#REF!/#REF!*1000</f>
        <v>#REF!</v>
      </c>
      <c r="L120" s="152" t="e">
        <f>#REF!/#REF!*1000</f>
        <v>#REF!</v>
      </c>
    </row>
    <row r="121" spans="1:12" ht="15.75" x14ac:dyDescent="0.25">
      <c r="A121" s="85" t="s">
        <v>5</v>
      </c>
      <c r="B121" s="90"/>
      <c r="C121" s="90"/>
      <c r="D121" s="90" t="e">
        <f>#REF!/#REF!*1000</f>
        <v>#REF!</v>
      </c>
      <c r="E121" s="90" t="e">
        <f>#REF!/#REF!*1000</f>
        <v>#REF!</v>
      </c>
      <c r="F121" s="90" t="e">
        <f>#REF!/#REF!*1000</f>
        <v>#REF!</v>
      </c>
      <c r="G121" s="90" t="e">
        <f>#REF!/#REF!*1000</f>
        <v>#REF!</v>
      </c>
      <c r="H121" s="90" t="e">
        <f>#REF!/#REF!*1000</f>
        <v>#REF!</v>
      </c>
      <c r="I121" s="118" t="e">
        <f>#REF!/#REF!*1000</f>
        <v>#REF!</v>
      </c>
      <c r="J121" s="152" t="e">
        <f>#REF!/#REF!*1000</f>
        <v>#REF!</v>
      </c>
      <c r="K121" s="152" t="e">
        <f>#REF!/#REF!*1000</f>
        <v>#REF!</v>
      </c>
      <c r="L121" s="152" t="e">
        <f>#REF!/#REF!*1000</f>
        <v>#REF!</v>
      </c>
    </row>
    <row r="122" spans="1:12" ht="15.75" x14ac:dyDescent="0.25">
      <c r="A122" s="85" t="s">
        <v>6</v>
      </c>
      <c r="B122" s="90"/>
      <c r="C122" s="90"/>
      <c r="D122" s="90" t="e">
        <f>#REF!/#REF!*1000</f>
        <v>#REF!</v>
      </c>
      <c r="E122" s="90" t="e">
        <f>#REF!/#REF!*1000</f>
        <v>#REF!</v>
      </c>
      <c r="F122" s="90" t="e">
        <f>#REF!/#REF!*1000</f>
        <v>#REF!</v>
      </c>
      <c r="G122" s="90" t="e">
        <f>#REF!/#REF!*1000</f>
        <v>#REF!</v>
      </c>
      <c r="H122" s="90" t="e">
        <f>#REF!/#REF!*1000</f>
        <v>#REF!</v>
      </c>
      <c r="I122" s="118" t="e">
        <f>#REF!/#REF!*1000</f>
        <v>#REF!</v>
      </c>
      <c r="J122" s="152" t="e">
        <f>#REF!/#REF!*1000</f>
        <v>#REF!</v>
      </c>
      <c r="K122" s="152" t="e">
        <f>#REF!/#REF!*1000</f>
        <v>#REF!</v>
      </c>
      <c r="L122" s="152" t="e">
        <f>#REF!/#REF!*1000</f>
        <v>#REF!</v>
      </c>
    </row>
    <row r="123" spans="1:12" ht="15.75" x14ac:dyDescent="0.25">
      <c r="A123" s="85" t="s">
        <v>7</v>
      </c>
      <c r="B123" s="90"/>
      <c r="C123" s="90"/>
      <c r="D123" s="90" t="e">
        <f>#REF!/#REF!*1000</f>
        <v>#REF!</v>
      </c>
      <c r="E123" s="90" t="e">
        <f>#REF!/#REF!*1000</f>
        <v>#REF!</v>
      </c>
      <c r="F123" s="90" t="e">
        <f>#REF!/#REF!*1000</f>
        <v>#REF!</v>
      </c>
      <c r="G123" s="90" t="e">
        <f>#REF!/#REF!*1000</f>
        <v>#REF!</v>
      </c>
      <c r="H123" s="90" t="e">
        <f>#REF!/#REF!*1000</f>
        <v>#REF!</v>
      </c>
      <c r="I123" s="118" t="e">
        <f>#REF!/#REF!*1000</f>
        <v>#REF!</v>
      </c>
      <c r="J123" s="152" t="e">
        <f>#REF!/#REF!*1000</f>
        <v>#REF!</v>
      </c>
      <c r="K123" s="152" t="e">
        <f>#REF!/#REF!*1000</f>
        <v>#REF!</v>
      </c>
      <c r="L123" s="152" t="e">
        <f>#REF!/#REF!*1000</f>
        <v>#REF!</v>
      </c>
    </row>
    <row r="124" spans="1:12" ht="16.5" thickBot="1" x14ac:dyDescent="0.3">
      <c r="A124" s="86" t="s">
        <v>8</v>
      </c>
      <c r="B124" s="90"/>
      <c r="C124" s="90"/>
      <c r="D124" s="90" t="e">
        <f>#REF!/#REF!*1000</f>
        <v>#REF!</v>
      </c>
      <c r="E124" s="90" t="e">
        <f>#REF!/#REF!*1000</f>
        <v>#REF!</v>
      </c>
      <c r="F124" s="90" t="e">
        <f>#REF!/#REF!*1000</f>
        <v>#REF!</v>
      </c>
      <c r="G124" s="90" t="e">
        <f>#REF!/#REF!*1000</f>
        <v>#REF!</v>
      </c>
      <c r="H124" s="90" t="e">
        <f>#REF!/#REF!*1000</f>
        <v>#REF!</v>
      </c>
      <c r="I124" s="118" t="e">
        <f>#REF!/#REF!*1000</f>
        <v>#REF!</v>
      </c>
      <c r="J124" s="152" t="e">
        <f>#REF!/#REF!*1000</f>
        <v>#REF!</v>
      </c>
      <c r="K124" s="152" t="e">
        <f>#REF!/#REF!*1000</f>
        <v>#REF!</v>
      </c>
      <c r="L124" s="152" t="e">
        <f>#REF!/#REF!*1000</f>
        <v>#REF!</v>
      </c>
    </row>
    <row r="127" spans="1:12" ht="24" thickBot="1" x14ac:dyDescent="0.4">
      <c r="A127" s="198" t="s">
        <v>137</v>
      </c>
    </row>
    <row r="128" spans="1:12" ht="16.5" thickBot="1" x14ac:dyDescent="0.3">
      <c r="A128" s="89"/>
      <c r="B128" s="87">
        <v>2014</v>
      </c>
      <c r="C128" s="87">
        <v>2015</v>
      </c>
      <c r="D128" s="87">
        <v>2016</v>
      </c>
      <c r="E128" s="87">
        <v>2017</v>
      </c>
      <c r="F128" s="87">
        <v>2018</v>
      </c>
      <c r="G128" s="88">
        <v>2019</v>
      </c>
      <c r="H128" s="88">
        <v>2020</v>
      </c>
      <c r="I128" s="148">
        <v>2021</v>
      </c>
      <c r="J128" s="155">
        <v>2022</v>
      </c>
      <c r="K128" s="155">
        <v>2023</v>
      </c>
      <c r="L128" s="155">
        <v>2024</v>
      </c>
    </row>
    <row r="129" spans="1:12" ht="15.75" x14ac:dyDescent="0.25">
      <c r="A129" s="84" t="s">
        <v>1</v>
      </c>
      <c r="B129" s="90"/>
      <c r="C129" s="90"/>
      <c r="D129" s="90"/>
      <c r="E129" s="90"/>
      <c r="F129" s="90" t="e">
        <f>#REF!/#REF!*1000</f>
        <v>#REF!</v>
      </c>
      <c r="G129" s="90" t="e">
        <f>#REF!/#REF!*1000</f>
        <v>#REF!</v>
      </c>
      <c r="H129" s="90" t="e">
        <f>#REF!/#REF!*1000</f>
        <v>#REF!</v>
      </c>
      <c r="I129" s="118" t="e">
        <f>#REF!/#REF!*1000</f>
        <v>#REF!</v>
      </c>
      <c r="J129" s="152" t="e">
        <f>#REF!/#REF!*1000</f>
        <v>#REF!</v>
      </c>
      <c r="K129" s="152" t="e">
        <f>#REF!/#REF!*1000</f>
        <v>#REF!</v>
      </c>
      <c r="L129" s="152" t="e">
        <f>#REF!/#REF!*1000</f>
        <v>#REF!</v>
      </c>
    </row>
    <row r="130" spans="1:12" ht="15.75" x14ac:dyDescent="0.25">
      <c r="A130" s="85" t="s">
        <v>2</v>
      </c>
      <c r="B130" s="90"/>
      <c r="C130" s="90"/>
      <c r="D130" s="90"/>
      <c r="E130" s="90"/>
      <c r="F130" s="90" t="e">
        <f>#REF!/#REF!*1000</f>
        <v>#REF!</v>
      </c>
      <c r="G130" s="90" t="e">
        <f>#REF!/#REF!*1000</f>
        <v>#REF!</v>
      </c>
      <c r="H130" s="90" t="e">
        <f>#REF!/#REF!*1000</f>
        <v>#REF!</v>
      </c>
      <c r="I130" s="118" t="e">
        <f>#REF!/#REF!*1000</f>
        <v>#REF!</v>
      </c>
      <c r="J130" s="152" t="e">
        <f>#REF!/#REF!*1000</f>
        <v>#REF!</v>
      </c>
      <c r="K130" s="152" t="e">
        <f>#REF!/#REF!*1000</f>
        <v>#REF!</v>
      </c>
      <c r="L130" s="152" t="e">
        <f>#REF!/#REF!*1000</f>
        <v>#REF!</v>
      </c>
    </row>
    <row r="131" spans="1:12" ht="15.75" x14ac:dyDescent="0.25">
      <c r="A131" s="85" t="s">
        <v>3</v>
      </c>
      <c r="B131" s="90"/>
      <c r="C131" s="90"/>
      <c r="D131" s="90"/>
      <c r="E131" s="90"/>
      <c r="F131" s="90" t="e">
        <f>#REF!/#REF!*1000</f>
        <v>#REF!</v>
      </c>
      <c r="G131" s="90" t="e">
        <f>#REF!/#REF!*1000</f>
        <v>#REF!</v>
      </c>
      <c r="H131" s="90" t="e">
        <f>#REF!/#REF!*1000</f>
        <v>#REF!</v>
      </c>
      <c r="I131" s="118" t="e">
        <f>#REF!/#REF!*1000</f>
        <v>#REF!</v>
      </c>
      <c r="J131" s="152" t="e">
        <f>#REF!/#REF!*1000</f>
        <v>#REF!</v>
      </c>
      <c r="K131" s="152" t="e">
        <f>#REF!/#REF!*1000</f>
        <v>#REF!</v>
      </c>
      <c r="L131" s="152" t="e">
        <f>#REF!/#REF!*1000</f>
        <v>#REF!</v>
      </c>
    </row>
    <row r="132" spans="1:12" ht="15.75" x14ac:dyDescent="0.25">
      <c r="A132" s="85" t="s">
        <v>4</v>
      </c>
      <c r="B132" s="90"/>
      <c r="C132" s="90"/>
      <c r="D132" s="90"/>
      <c r="E132" s="90"/>
      <c r="F132" s="90" t="e">
        <f>#REF!/#REF!*1000</f>
        <v>#REF!</v>
      </c>
      <c r="G132" s="90" t="e">
        <f>#REF!/#REF!*1000</f>
        <v>#REF!</v>
      </c>
      <c r="H132" s="90" t="e">
        <f>#REF!/#REF!*1000</f>
        <v>#REF!</v>
      </c>
      <c r="I132" s="118" t="e">
        <f>#REF!/#REF!*1000</f>
        <v>#REF!</v>
      </c>
      <c r="J132" s="152" t="e">
        <f>#REF!/#REF!*1000</f>
        <v>#REF!</v>
      </c>
      <c r="K132" s="152" t="e">
        <f>#REF!/#REF!*1000</f>
        <v>#REF!</v>
      </c>
      <c r="L132" s="152" t="e">
        <f>#REF!/#REF!*1000</f>
        <v>#REF!</v>
      </c>
    </row>
    <row r="133" spans="1:12" ht="15.75" x14ac:dyDescent="0.25">
      <c r="A133" s="85" t="s">
        <v>5</v>
      </c>
      <c r="B133" s="90"/>
      <c r="C133" s="90"/>
      <c r="D133" s="90"/>
      <c r="E133" s="90"/>
      <c r="F133" s="90" t="e">
        <f>#REF!/#REF!*1000</f>
        <v>#REF!</v>
      </c>
      <c r="G133" s="90" t="e">
        <f>#REF!/#REF!*1000</f>
        <v>#REF!</v>
      </c>
      <c r="H133" s="90" t="e">
        <f>#REF!/#REF!*1000</f>
        <v>#REF!</v>
      </c>
      <c r="I133" s="118" t="e">
        <f>#REF!/#REF!*1000</f>
        <v>#REF!</v>
      </c>
      <c r="J133" s="152" t="e">
        <f>#REF!/#REF!*1000</f>
        <v>#REF!</v>
      </c>
      <c r="K133" s="152" t="e">
        <f>#REF!/#REF!*1000</f>
        <v>#REF!</v>
      </c>
      <c r="L133" s="152" t="e">
        <f>#REF!/#REF!*1000</f>
        <v>#REF!</v>
      </c>
    </row>
    <row r="134" spans="1:12" ht="15.75" x14ac:dyDescent="0.25">
      <c r="A134" s="85" t="s">
        <v>6</v>
      </c>
      <c r="B134" s="90"/>
      <c r="C134" s="90"/>
      <c r="D134" s="90"/>
      <c r="E134" s="90"/>
      <c r="F134" s="90" t="e">
        <f>#REF!/#REF!*1000</f>
        <v>#REF!</v>
      </c>
      <c r="G134" s="90" t="e">
        <f>#REF!/#REF!*1000</f>
        <v>#REF!</v>
      </c>
      <c r="H134" s="90" t="e">
        <f>#REF!/#REF!*1000</f>
        <v>#REF!</v>
      </c>
      <c r="I134" s="118" t="e">
        <f>#REF!/#REF!*1000</f>
        <v>#REF!</v>
      </c>
      <c r="J134" s="152" t="e">
        <f>#REF!/#REF!*1000</f>
        <v>#REF!</v>
      </c>
      <c r="K134" s="152" t="e">
        <f>#REF!/#REF!*1000</f>
        <v>#REF!</v>
      </c>
      <c r="L134" s="152" t="e">
        <f>#REF!/#REF!*1000</f>
        <v>#REF!</v>
      </c>
    </row>
    <row r="135" spans="1:12" ht="15.75" x14ac:dyDescent="0.25">
      <c r="A135" s="85" t="s">
        <v>7</v>
      </c>
      <c r="B135" s="90"/>
      <c r="C135" s="90"/>
      <c r="D135" s="90"/>
      <c r="E135" s="90"/>
      <c r="F135" s="90" t="e">
        <f>#REF!/#REF!*1000</f>
        <v>#REF!</v>
      </c>
      <c r="G135" s="90" t="e">
        <f>#REF!/#REF!*1000</f>
        <v>#REF!</v>
      </c>
      <c r="H135" s="90" t="e">
        <f>#REF!/#REF!*1000</f>
        <v>#REF!</v>
      </c>
      <c r="I135" s="118" t="e">
        <f>#REF!/#REF!*1000</f>
        <v>#REF!</v>
      </c>
      <c r="J135" s="152" t="e">
        <f>#REF!/#REF!*1000</f>
        <v>#REF!</v>
      </c>
      <c r="K135" s="152" t="e">
        <f>#REF!/#REF!*1000</f>
        <v>#REF!</v>
      </c>
      <c r="L135" s="152" t="e">
        <f>#REF!/#REF!*1000</f>
        <v>#REF!</v>
      </c>
    </row>
    <row r="136" spans="1:12" ht="16.5" thickBot="1" x14ac:dyDescent="0.3">
      <c r="A136" s="86" t="s">
        <v>8</v>
      </c>
      <c r="B136" s="90"/>
      <c r="C136" s="90"/>
      <c r="D136" s="90"/>
      <c r="E136" s="90"/>
      <c r="F136" s="90" t="e">
        <f>#REF!/#REF!*1000</f>
        <v>#REF!</v>
      </c>
      <c r="G136" s="90" t="e">
        <f>#REF!/#REF!*1000</f>
        <v>#REF!</v>
      </c>
      <c r="H136" s="90" t="e">
        <f>#REF!/#REF!*1000</f>
        <v>#REF!</v>
      </c>
      <c r="I136" s="118" t="e">
        <f>#REF!/#REF!*1000</f>
        <v>#REF!</v>
      </c>
      <c r="J136" s="152" t="e">
        <f>#REF!/#REF!*1000</f>
        <v>#REF!</v>
      </c>
      <c r="K136" s="152" t="e">
        <f>#REF!/#REF!*1000</f>
        <v>#REF!</v>
      </c>
      <c r="L136" s="152" t="e">
        <f>#REF!/#REF!*1000</f>
        <v>#REF!</v>
      </c>
    </row>
    <row r="139" spans="1:12" ht="24" thickBot="1" x14ac:dyDescent="0.4">
      <c r="A139" s="91" t="s">
        <v>133</v>
      </c>
    </row>
    <row r="140" spans="1:12" ht="16.5" thickBot="1" x14ac:dyDescent="0.3">
      <c r="A140" s="89"/>
      <c r="B140" s="87">
        <v>2014</v>
      </c>
      <c r="C140" s="87">
        <v>2015</v>
      </c>
      <c r="D140" s="87">
        <v>2016</v>
      </c>
      <c r="E140" s="87">
        <v>2017</v>
      </c>
      <c r="F140" s="87">
        <v>2018</v>
      </c>
      <c r="G140" s="88">
        <v>2019</v>
      </c>
      <c r="H140" s="88">
        <v>2020</v>
      </c>
      <c r="I140" s="148">
        <v>2021</v>
      </c>
      <c r="J140" s="155">
        <v>2022</v>
      </c>
      <c r="K140" s="155">
        <v>2023</v>
      </c>
      <c r="L140" s="155">
        <v>2024</v>
      </c>
    </row>
    <row r="141" spans="1:12" ht="15.75" x14ac:dyDescent="0.25">
      <c r="A141" s="84" t="s">
        <v>1</v>
      </c>
      <c r="B141" s="90"/>
      <c r="C141" s="90"/>
      <c r="D141" s="90"/>
      <c r="E141" s="90" t="e">
        <f>(+#REF!+#REF!)/#REF!</f>
        <v>#REF!</v>
      </c>
      <c r="F141" s="90" t="e">
        <f>(+#REF!+#REF!)/#REF!</f>
        <v>#REF!</v>
      </c>
      <c r="G141" s="90" t="e">
        <f>(+#REF!+#REF!)/#REF!</f>
        <v>#REF!</v>
      </c>
      <c r="H141" s="90" t="e">
        <f>(+#REF!+#REF!)/#REF!</f>
        <v>#REF!</v>
      </c>
      <c r="I141" s="118" t="e">
        <f>(+#REF!+#REF!)/#REF!</f>
        <v>#REF!</v>
      </c>
      <c r="J141" s="152" t="e">
        <f>(+#REF!+#REF!)/#REF!</f>
        <v>#REF!</v>
      </c>
      <c r="K141" s="152" t="e">
        <f>(#REF!+#REF!)/#REF!</f>
        <v>#REF!</v>
      </c>
      <c r="L141" s="152" t="e">
        <f>(#REF!+#REF!)/#REF!</f>
        <v>#REF!</v>
      </c>
    </row>
    <row r="142" spans="1:12" ht="15.75" x14ac:dyDescent="0.25">
      <c r="A142" s="85" t="s">
        <v>2</v>
      </c>
      <c r="B142" s="90"/>
      <c r="C142" s="90"/>
      <c r="D142" s="90"/>
      <c r="E142" s="90" t="e">
        <f>(+#REF!+#REF!)/#REF!</f>
        <v>#REF!</v>
      </c>
      <c r="F142" s="90" t="e">
        <f>(+#REF!+#REF!)/#REF!</f>
        <v>#REF!</v>
      </c>
      <c r="G142" s="90" t="e">
        <f>(+#REF!+#REF!)/#REF!</f>
        <v>#REF!</v>
      </c>
      <c r="H142" s="90" t="e">
        <f>(+#REF!+#REF!)/#REF!</f>
        <v>#REF!</v>
      </c>
      <c r="I142" s="118" t="e">
        <f>(+#REF!+#REF!)/#REF!</f>
        <v>#REF!</v>
      </c>
      <c r="J142" s="152" t="e">
        <f>(+#REF!+#REF!)/#REF!</f>
        <v>#REF!</v>
      </c>
      <c r="K142" s="152" t="e">
        <f>(#REF!+#REF!)/#REF!</f>
        <v>#REF!</v>
      </c>
      <c r="L142" s="152" t="e">
        <f>(#REF!+#REF!)/#REF!</f>
        <v>#REF!</v>
      </c>
    </row>
    <row r="143" spans="1:12" ht="15.75" x14ac:dyDescent="0.25">
      <c r="A143" s="85" t="s">
        <v>3</v>
      </c>
      <c r="B143" s="90"/>
      <c r="C143" s="90"/>
      <c r="D143" s="90"/>
      <c r="E143" s="90" t="e">
        <f>(+#REF!+#REF!)/#REF!</f>
        <v>#REF!</v>
      </c>
      <c r="F143" s="90" t="e">
        <f>(+#REF!+#REF!)/#REF!</f>
        <v>#REF!</v>
      </c>
      <c r="G143" s="90" t="e">
        <f>(+#REF!+#REF!)/#REF!</f>
        <v>#REF!</v>
      </c>
      <c r="H143" s="90" t="e">
        <f>(+#REF!+#REF!)/#REF!</f>
        <v>#REF!</v>
      </c>
      <c r="I143" s="118" t="e">
        <f>(+#REF!+#REF!)/#REF!</f>
        <v>#REF!</v>
      </c>
      <c r="J143" s="152" t="e">
        <f>(+#REF!+#REF!)/#REF!</f>
        <v>#REF!</v>
      </c>
      <c r="K143" s="152" t="e">
        <f>(#REF!+#REF!)/#REF!</f>
        <v>#REF!</v>
      </c>
      <c r="L143" s="152" t="e">
        <f>(#REF!+#REF!)/#REF!</f>
        <v>#REF!</v>
      </c>
    </row>
    <row r="144" spans="1:12" ht="15.75" x14ac:dyDescent="0.25">
      <c r="A144" s="85" t="s">
        <v>4</v>
      </c>
      <c r="B144" s="90"/>
      <c r="C144" s="90"/>
      <c r="D144" s="90"/>
      <c r="E144" s="90" t="e">
        <f>(+#REF!+#REF!)/#REF!</f>
        <v>#REF!</v>
      </c>
      <c r="F144" s="90" t="e">
        <f>(+#REF!+#REF!)/#REF!</f>
        <v>#REF!</v>
      </c>
      <c r="G144" s="90" t="e">
        <f>(+#REF!+#REF!)/#REF!</f>
        <v>#REF!</v>
      </c>
      <c r="H144" s="90" t="e">
        <f>(+#REF!+#REF!)/#REF!</f>
        <v>#REF!</v>
      </c>
      <c r="I144" s="118" t="e">
        <f>(+#REF!+#REF!)/#REF!</f>
        <v>#REF!</v>
      </c>
      <c r="J144" s="152" t="e">
        <f>(+#REF!+#REF!)/#REF!</f>
        <v>#REF!</v>
      </c>
      <c r="K144" s="152" t="e">
        <f>(#REF!+#REF!)/#REF!</f>
        <v>#REF!</v>
      </c>
      <c r="L144" s="152" t="e">
        <f>(#REF!+#REF!)/#REF!</f>
        <v>#REF!</v>
      </c>
    </row>
    <row r="145" spans="1:12" ht="15.75" x14ac:dyDescent="0.25">
      <c r="A145" s="85" t="s">
        <v>5</v>
      </c>
      <c r="B145" s="90"/>
      <c r="C145" s="90"/>
      <c r="D145" s="90"/>
      <c r="E145" s="90" t="e">
        <f>(+#REF!+#REF!)/#REF!</f>
        <v>#REF!</v>
      </c>
      <c r="F145" s="90" t="e">
        <f>(+#REF!+#REF!)/#REF!</f>
        <v>#REF!</v>
      </c>
      <c r="G145" s="90" t="e">
        <f>(+#REF!+#REF!)/#REF!</f>
        <v>#REF!</v>
      </c>
      <c r="H145" s="90" t="e">
        <f>(+#REF!+#REF!)/#REF!</f>
        <v>#REF!</v>
      </c>
      <c r="I145" s="118" t="e">
        <f>(+#REF!+#REF!)/#REF!</f>
        <v>#REF!</v>
      </c>
      <c r="J145" s="152" t="e">
        <f>(+#REF!+#REF!)/#REF!</f>
        <v>#REF!</v>
      </c>
      <c r="K145" s="152" t="e">
        <f>(#REF!+#REF!)/#REF!</f>
        <v>#REF!</v>
      </c>
      <c r="L145" s="152" t="e">
        <f>(#REF!+#REF!)/#REF!</f>
        <v>#REF!</v>
      </c>
    </row>
    <row r="146" spans="1:12" ht="15.75" x14ac:dyDescent="0.25">
      <c r="A146" s="85" t="s">
        <v>6</v>
      </c>
      <c r="B146" s="90"/>
      <c r="C146" s="90"/>
      <c r="D146" s="90"/>
      <c r="E146" s="90" t="e">
        <f>(+#REF!+#REF!)/#REF!</f>
        <v>#REF!</v>
      </c>
      <c r="F146" s="90" t="e">
        <f>(+#REF!+#REF!)/#REF!</f>
        <v>#REF!</v>
      </c>
      <c r="G146" s="90" t="e">
        <f>(+#REF!+#REF!)/#REF!</f>
        <v>#REF!</v>
      </c>
      <c r="H146" s="90" t="e">
        <f>(+#REF!+#REF!)/#REF!</f>
        <v>#REF!</v>
      </c>
      <c r="I146" s="118" t="e">
        <f>(+#REF!+#REF!)/#REF!</f>
        <v>#REF!</v>
      </c>
      <c r="J146" s="152" t="e">
        <f>(+#REF!+#REF!)/#REF!</f>
        <v>#REF!</v>
      </c>
      <c r="K146" s="152" t="e">
        <f>(#REF!+#REF!)/#REF!</f>
        <v>#REF!</v>
      </c>
      <c r="L146" s="152" t="e">
        <f>(#REF!+#REF!)/#REF!</f>
        <v>#REF!</v>
      </c>
    </row>
    <row r="147" spans="1:12" ht="15.75" x14ac:dyDescent="0.25">
      <c r="A147" s="85" t="s">
        <v>7</v>
      </c>
      <c r="B147" s="90"/>
      <c r="C147" s="90"/>
      <c r="D147" s="90"/>
      <c r="E147" s="90" t="e">
        <f>(+#REF!+#REF!)/#REF!</f>
        <v>#REF!</v>
      </c>
      <c r="F147" s="90" t="e">
        <f>(+#REF!+#REF!)/#REF!</f>
        <v>#REF!</v>
      </c>
      <c r="G147" s="90" t="e">
        <f>(+#REF!+#REF!)/#REF!</f>
        <v>#REF!</v>
      </c>
      <c r="H147" s="90" t="e">
        <f>(+#REF!+#REF!)/#REF!</f>
        <v>#REF!</v>
      </c>
      <c r="I147" s="118" t="e">
        <f>(+#REF!+#REF!)/#REF!</f>
        <v>#REF!</v>
      </c>
      <c r="J147" s="152" t="e">
        <f>(+#REF!+#REF!)/#REF!</f>
        <v>#REF!</v>
      </c>
      <c r="K147" s="152" t="e">
        <f>(#REF!+#REF!)/#REF!</f>
        <v>#REF!</v>
      </c>
      <c r="L147" s="152" t="e">
        <f>(#REF!+#REF!)/#REF!</f>
        <v>#REF!</v>
      </c>
    </row>
    <row r="148" spans="1:12" ht="16.5" thickBot="1" x14ac:dyDescent="0.3">
      <c r="A148" s="86" t="s">
        <v>8</v>
      </c>
      <c r="B148" s="90"/>
      <c r="C148" s="90"/>
      <c r="D148" s="90"/>
      <c r="E148" s="90" t="e">
        <f>(+#REF!+#REF!)/#REF!</f>
        <v>#REF!</v>
      </c>
      <c r="F148" s="90" t="e">
        <f>(+#REF!+#REF!)/#REF!</f>
        <v>#REF!</v>
      </c>
      <c r="G148" s="90" t="e">
        <f>(+#REF!+#REF!)/#REF!</f>
        <v>#REF!</v>
      </c>
      <c r="H148" s="90" t="e">
        <f>(+#REF!+#REF!)/#REF!</f>
        <v>#REF!</v>
      </c>
      <c r="I148" s="118" t="e">
        <f>(+#REF!+#REF!)/#REF!</f>
        <v>#REF!</v>
      </c>
      <c r="J148" s="152" t="e">
        <f>(+#REF!+#REF!)/#REF!</f>
        <v>#REF!</v>
      </c>
      <c r="K148" s="152" t="e">
        <f>(#REF!+#REF!)/#REF!</f>
        <v>#REF!</v>
      </c>
      <c r="L148" s="152" t="e">
        <f>(#REF!+#REF!)/#REF!</f>
        <v>#REF!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59999389629810485"/>
  </sheetPr>
  <dimension ref="A2:M11"/>
  <sheetViews>
    <sheetView zoomScaleNormal="100" workbookViewId="0">
      <selection activeCell="I8" sqref="I8:K8"/>
    </sheetView>
  </sheetViews>
  <sheetFormatPr defaultColWidth="11" defaultRowHeight="15" x14ac:dyDescent="0.25"/>
  <cols>
    <col min="8" max="8" width="11.85546875" bestFit="1" customWidth="1"/>
    <col min="9" max="11" width="11.85546875" customWidth="1"/>
    <col min="13" max="13" width="22.28515625" customWidth="1"/>
  </cols>
  <sheetData>
    <row r="2" spans="1:13" ht="24" thickBot="1" x14ac:dyDescent="0.4">
      <c r="A2" s="1" t="s">
        <v>112</v>
      </c>
      <c r="B2" s="1"/>
      <c r="C2" s="1"/>
      <c r="D2" s="1"/>
    </row>
    <row r="3" spans="1:13" ht="15.75" thickBot="1" x14ac:dyDescent="0.3">
      <c r="A3" s="158"/>
      <c r="B3" s="160">
        <v>2015</v>
      </c>
      <c r="C3" s="160">
        <v>2016</v>
      </c>
      <c r="D3" s="160">
        <v>2017</v>
      </c>
      <c r="E3" s="160">
        <v>2018</v>
      </c>
      <c r="F3" s="160">
        <v>2019</v>
      </c>
      <c r="G3" s="160">
        <v>2020</v>
      </c>
      <c r="H3" s="160">
        <v>2021</v>
      </c>
      <c r="I3" s="160">
        <v>2022</v>
      </c>
      <c r="J3" s="160">
        <v>2023</v>
      </c>
      <c r="K3" s="160">
        <v>2024</v>
      </c>
      <c r="M3" t="s">
        <v>96</v>
      </c>
    </row>
    <row r="4" spans="1:13" x14ac:dyDescent="0.25">
      <c r="A4" s="156" t="s">
        <v>1</v>
      </c>
      <c r="B4" s="159" t="e">
        <f>#REF!/#REF!*1000</f>
        <v>#REF!</v>
      </c>
      <c r="C4" s="159" t="e">
        <f>#REF!/#REF!*1000</f>
        <v>#REF!</v>
      </c>
      <c r="D4" s="159" t="e">
        <f>#REF!/#REF!*1000</f>
        <v>#REF!</v>
      </c>
      <c r="E4" s="159" t="e">
        <f>#REF!/#REF!*1000</f>
        <v>#REF!</v>
      </c>
      <c r="F4" s="159" t="e">
        <f>#REF!/#REF!*1000</f>
        <v>#REF!</v>
      </c>
      <c r="G4" s="159" t="e">
        <f>#REF!/#REF!*1000</f>
        <v>#REF!</v>
      </c>
      <c r="H4" s="161" t="e">
        <f>#REF!/#REF!*1000</f>
        <v>#REF!</v>
      </c>
      <c r="I4" s="161" t="e">
        <f>#REF!/#REF!*1000</f>
        <v>#REF!</v>
      </c>
      <c r="J4" s="159" t="e">
        <f>#REF!/#REF!*1000</f>
        <v>#REF!</v>
      </c>
      <c r="K4" s="159" t="e">
        <f>#REF!/#REF!*1000</f>
        <v>#REF!</v>
      </c>
      <c r="M4" t="s">
        <v>97</v>
      </c>
    </row>
    <row r="5" spans="1:13" x14ac:dyDescent="0.25">
      <c r="A5" s="156" t="s">
        <v>2</v>
      </c>
      <c r="B5" s="157" t="e">
        <f>#REF!/#REF!*1000</f>
        <v>#REF!</v>
      </c>
      <c r="C5" s="157" t="e">
        <f>#REF!/#REF!*1000</f>
        <v>#REF!</v>
      </c>
      <c r="D5" s="157" t="e">
        <f>#REF!/#REF!*1000</f>
        <v>#REF!</v>
      </c>
      <c r="E5" s="157" t="e">
        <f>#REF!/#REF!*1000</f>
        <v>#REF!</v>
      </c>
      <c r="F5" s="157" t="e">
        <f>#REF!/#REF!*1000</f>
        <v>#REF!</v>
      </c>
      <c r="G5" s="157" t="e">
        <f>#REF!/#REF!*1000</f>
        <v>#REF!</v>
      </c>
      <c r="H5" s="157" t="e">
        <f>#REF!/#REF!*1000</f>
        <v>#REF!</v>
      </c>
      <c r="I5" s="159" t="e">
        <f>#REF!/#REF!*1000</f>
        <v>#REF!</v>
      </c>
      <c r="J5" s="159" t="e">
        <f>#REF!/#REF!*1000</f>
        <v>#REF!</v>
      </c>
      <c r="K5" s="159" t="e">
        <f>#REF!/#REF!*1000</f>
        <v>#REF!</v>
      </c>
      <c r="M5" t="s">
        <v>85</v>
      </c>
    </row>
    <row r="6" spans="1:13" x14ac:dyDescent="0.25">
      <c r="A6" s="156" t="s">
        <v>3</v>
      </c>
      <c r="B6" s="157" t="e">
        <f>#REF!/#REF!*1000</f>
        <v>#REF!</v>
      </c>
      <c r="C6" s="157" t="e">
        <f>#REF!/#REF!*1000</f>
        <v>#REF!</v>
      </c>
      <c r="D6" s="157" t="e">
        <f>#REF!/#REF!*1000</f>
        <v>#REF!</v>
      </c>
      <c r="E6" s="157" t="e">
        <f>#REF!/#REF!*1000</f>
        <v>#REF!</v>
      </c>
      <c r="F6" s="157" t="e">
        <f>#REF!/#REF!*1000</f>
        <v>#REF!</v>
      </c>
      <c r="G6" s="157" t="e">
        <f>#REF!/#REF!*1000</f>
        <v>#REF!</v>
      </c>
      <c r="H6" s="157" t="e">
        <f>#REF!/#REF!*1000</f>
        <v>#REF!</v>
      </c>
      <c r="I6" s="159" t="e">
        <f>#REF!/#REF!*1000</f>
        <v>#REF!</v>
      </c>
      <c r="J6" s="159" t="e">
        <f>#REF!/#REF!*1000</f>
        <v>#REF!</v>
      </c>
      <c r="K6" s="159" t="e">
        <f>#REF!/#REF!*1000</f>
        <v>#REF!</v>
      </c>
    </row>
    <row r="7" spans="1:13" x14ac:dyDescent="0.25">
      <c r="A7" s="156" t="s">
        <v>4</v>
      </c>
      <c r="B7" s="157" t="e">
        <f>#REF!/#REF!*1000</f>
        <v>#REF!</v>
      </c>
      <c r="C7" s="157" t="e">
        <f>#REF!/#REF!*1000</f>
        <v>#REF!</v>
      </c>
      <c r="D7" s="157" t="e">
        <f>#REF!/#REF!*1000</f>
        <v>#REF!</v>
      </c>
      <c r="E7" s="157" t="e">
        <f>#REF!/#REF!*1000</f>
        <v>#REF!</v>
      </c>
      <c r="F7" s="157" t="e">
        <f>#REF!/#REF!*1000</f>
        <v>#REF!</v>
      </c>
      <c r="G7" s="157" t="e">
        <f>#REF!/#REF!*1000</f>
        <v>#REF!</v>
      </c>
      <c r="H7" s="157" t="e">
        <f>#REF!/#REF!*1000</f>
        <v>#REF!</v>
      </c>
      <c r="I7" s="159" t="e">
        <f>#REF!/#REF!*1000</f>
        <v>#REF!</v>
      </c>
      <c r="J7" s="159" t="e">
        <f>#REF!/#REF!*1000</f>
        <v>#REF!</v>
      </c>
      <c r="K7" s="159" t="e">
        <f>#REF!/#REF!*1000</f>
        <v>#REF!</v>
      </c>
    </row>
    <row r="8" spans="1:13" x14ac:dyDescent="0.25">
      <c r="A8" s="156" t="s">
        <v>5</v>
      </c>
      <c r="B8" s="157" t="e">
        <f>#REF!/#REF!*1000</f>
        <v>#REF!</v>
      </c>
      <c r="C8" s="157" t="e">
        <f>#REF!/#REF!*1000</f>
        <v>#REF!</v>
      </c>
      <c r="D8" s="157" t="e">
        <f>#REF!/#REF!*1000</f>
        <v>#REF!</v>
      </c>
      <c r="E8" s="157" t="e">
        <f>#REF!/#REF!*1000</f>
        <v>#REF!</v>
      </c>
      <c r="F8" s="157" t="e">
        <f>#REF!/#REF!*1000</f>
        <v>#REF!</v>
      </c>
      <c r="G8" s="157" t="e">
        <f>#REF!/#REF!*1000</f>
        <v>#REF!</v>
      </c>
      <c r="H8" s="157" t="e">
        <f>#REF!/#REF!*1000</f>
        <v>#REF!</v>
      </c>
      <c r="I8" s="159" t="e">
        <f>#REF!/#REF!*1000</f>
        <v>#REF!</v>
      </c>
      <c r="J8" s="159" t="e">
        <f>#REF!/#REF!*1000</f>
        <v>#REF!</v>
      </c>
      <c r="K8" s="159" t="e">
        <f>#REF!/#REF!*1000</f>
        <v>#REF!</v>
      </c>
    </row>
    <row r="9" spans="1:13" x14ac:dyDescent="0.25">
      <c r="A9" s="156" t="s">
        <v>6</v>
      </c>
      <c r="B9" s="157" t="e">
        <f>#REF!/#REF!*1000</f>
        <v>#REF!</v>
      </c>
      <c r="C9" s="157" t="e">
        <f>#REF!/#REF!*1000</f>
        <v>#REF!</v>
      </c>
      <c r="D9" s="157" t="e">
        <f>#REF!/#REF!*1000</f>
        <v>#REF!</v>
      </c>
      <c r="E9" s="157" t="e">
        <f>#REF!/#REF!*1000</f>
        <v>#REF!</v>
      </c>
      <c r="F9" s="157" t="e">
        <f>#REF!/#REF!*1000</f>
        <v>#REF!</v>
      </c>
      <c r="G9" s="157" t="e">
        <f>#REF!/#REF!*1000</f>
        <v>#REF!</v>
      </c>
      <c r="H9" s="157" t="e">
        <f>#REF!/#REF!*1000</f>
        <v>#REF!</v>
      </c>
      <c r="I9" s="159" t="e">
        <f>#REF!/#REF!*1000</f>
        <v>#REF!</v>
      </c>
      <c r="J9" s="159" t="e">
        <f>#REF!/#REF!*1000</f>
        <v>#REF!</v>
      </c>
      <c r="K9" s="159" t="e">
        <f>#REF!/#REF!*1000</f>
        <v>#REF!</v>
      </c>
    </row>
    <row r="10" spans="1:13" x14ac:dyDescent="0.25">
      <c r="A10" s="156" t="s">
        <v>7</v>
      </c>
      <c r="B10" s="157" t="e">
        <f>#REF!/#REF!*1000</f>
        <v>#REF!</v>
      </c>
      <c r="C10" s="157" t="e">
        <f>#REF!/#REF!*1000</f>
        <v>#REF!</v>
      </c>
      <c r="D10" s="157" t="e">
        <f>#REF!/#REF!*1000</f>
        <v>#REF!</v>
      </c>
      <c r="E10" s="157" t="e">
        <f>#REF!/#REF!*1000</f>
        <v>#REF!</v>
      </c>
      <c r="F10" s="157" t="e">
        <f>#REF!/#REF!*1000</f>
        <v>#REF!</v>
      </c>
      <c r="G10" s="157" t="e">
        <f>#REF!/#REF!*1000</f>
        <v>#REF!</v>
      </c>
      <c r="H10" s="157" t="e">
        <f>#REF!/#REF!*1000</f>
        <v>#REF!</v>
      </c>
      <c r="I10" s="159" t="e">
        <f>#REF!/#REF!*1000</f>
        <v>#REF!</v>
      </c>
      <c r="J10" s="159" t="e">
        <f>#REF!/#REF!*1000</f>
        <v>#REF!</v>
      </c>
      <c r="K10" s="159" t="e">
        <f>#REF!/#REF!*1000</f>
        <v>#REF!</v>
      </c>
    </row>
    <row r="11" spans="1:13" x14ac:dyDescent="0.25">
      <c r="A11" s="156" t="s">
        <v>8</v>
      </c>
      <c r="B11" s="157" t="e">
        <f>#REF!/#REF!*1000</f>
        <v>#REF!</v>
      </c>
      <c r="C11" s="157" t="e">
        <f>#REF!/#REF!*1000</f>
        <v>#REF!</v>
      </c>
      <c r="D11" s="157" t="e">
        <f>#REF!/#REF!*1000</f>
        <v>#REF!</v>
      </c>
      <c r="E11" s="157" t="e">
        <f>#REF!/#REF!*1000</f>
        <v>#REF!</v>
      </c>
      <c r="F11" s="157" t="e">
        <f>#REF!/#REF!*1000</f>
        <v>#REF!</v>
      </c>
      <c r="G11" s="157" t="e">
        <f>#REF!/#REF!*1000</f>
        <v>#REF!</v>
      </c>
      <c r="H11" s="157" t="e">
        <f>#REF!/#REF!*1000</f>
        <v>#REF!</v>
      </c>
      <c r="I11" s="159" t="e">
        <f>#REF!/#REF!*1000</f>
        <v>#REF!</v>
      </c>
      <c r="J11" s="159" t="e">
        <f>#REF!/#REF!*1000</f>
        <v>#REF!</v>
      </c>
      <c r="K11" s="159" t="e">
        <f>#REF!/#REF!*1000</f>
        <v>#REF!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7030A0"/>
  </sheetPr>
  <dimension ref="A1:P22"/>
  <sheetViews>
    <sheetView zoomScale="85" zoomScaleNormal="85" workbookViewId="0">
      <pane xSplit="1" topLeftCell="J1" activePane="topRight" state="frozen"/>
      <selection pane="topRight" activeCell="V44" sqref="V44"/>
    </sheetView>
  </sheetViews>
  <sheetFormatPr defaultColWidth="11" defaultRowHeight="15" x14ac:dyDescent="0.25"/>
  <cols>
    <col min="1" max="1" width="53" customWidth="1"/>
  </cols>
  <sheetData>
    <row r="1" spans="1:12" ht="24" customHeight="1" thickBot="1" x14ac:dyDescent="0.4">
      <c r="A1" s="1" t="s">
        <v>81</v>
      </c>
    </row>
    <row r="2" spans="1:12" ht="18.75" customHeight="1" thickBot="1" x14ac:dyDescent="0.35">
      <c r="A2" s="169" t="s">
        <v>23</v>
      </c>
      <c r="B2" s="167">
        <v>2014</v>
      </c>
      <c r="C2" s="2">
        <v>2015</v>
      </c>
      <c r="D2" s="2">
        <v>2016</v>
      </c>
      <c r="E2" s="2">
        <v>2017</v>
      </c>
      <c r="F2" s="113">
        <v>2018</v>
      </c>
      <c r="G2" s="120">
        <v>2019</v>
      </c>
      <c r="H2" s="120">
        <v>2020</v>
      </c>
      <c r="I2" s="120">
        <v>2021</v>
      </c>
      <c r="J2" s="120">
        <v>2022</v>
      </c>
      <c r="K2" s="120">
        <v>2023</v>
      </c>
      <c r="L2" s="120">
        <v>2024</v>
      </c>
    </row>
    <row r="3" spans="1:12" ht="15.75" customHeight="1" x14ac:dyDescent="0.25">
      <c r="A3" s="168" t="s">
        <v>98</v>
      </c>
      <c r="B3" s="164">
        <v>0.37504580392771231</v>
      </c>
      <c r="C3" s="71">
        <v>0.36517514427336051</v>
      </c>
      <c r="D3" s="71">
        <v>0.37073603391035109</v>
      </c>
      <c r="E3" s="71">
        <v>0.379</v>
      </c>
      <c r="F3" s="71">
        <v>0.39019910694660898</v>
      </c>
      <c r="G3" s="71">
        <v>0.38700000000000001</v>
      </c>
      <c r="H3" s="71">
        <v>0.373</v>
      </c>
      <c r="I3" s="71">
        <v>0.372</v>
      </c>
      <c r="J3" s="71">
        <v>0.375</v>
      </c>
      <c r="K3" s="71">
        <v>0.371</v>
      </c>
      <c r="L3" s="71">
        <v>0.36649999999999999</v>
      </c>
    </row>
    <row r="4" spans="1:12" ht="15.75" customHeight="1" x14ac:dyDescent="0.25">
      <c r="A4" s="166" t="s">
        <v>24</v>
      </c>
      <c r="B4" s="165">
        <v>0.34799999999999998</v>
      </c>
      <c r="C4" s="72">
        <v>0.39500000000000002</v>
      </c>
      <c r="D4" s="72">
        <v>0.4</v>
      </c>
      <c r="E4" s="72">
        <v>0.39500000000000002</v>
      </c>
      <c r="F4" s="72">
        <v>0.42199999999999999</v>
      </c>
      <c r="G4" s="72">
        <v>0.43</v>
      </c>
      <c r="H4" s="72">
        <v>0.42556063476909739</v>
      </c>
      <c r="I4" s="72">
        <v>0.434421189415793</v>
      </c>
      <c r="J4" s="72">
        <v>0.436</v>
      </c>
      <c r="K4" s="72">
        <v>0.432</v>
      </c>
      <c r="L4" s="72">
        <v>0.434</v>
      </c>
    </row>
    <row r="5" spans="1:12" ht="15.75" customHeight="1" x14ac:dyDescent="0.25">
      <c r="A5" s="166" t="s">
        <v>25</v>
      </c>
      <c r="B5" s="165">
        <v>0.4</v>
      </c>
      <c r="C5" s="72">
        <v>0.39</v>
      </c>
      <c r="D5" s="72">
        <v>0.38</v>
      </c>
      <c r="E5" s="72">
        <v>0.38</v>
      </c>
      <c r="F5" s="72">
        <v>0.38</v>
      </c>
      <c r="G5" s="72">
        <v>0.39</v>
      </c>
      <c r="H5" s="72">
        <v>0.39</v>
      </c>
      <c r="I5" s="72">
        <v>0.39</v>
      </c>
      <c r="J5" s="72">
        <v>0.39</v>
      </c>
      <c r="K5" s="72">
        <v>0.39</v>
      </c>
      <c r="L5" s="72">
        <v>0.38</v>
      </c>
    </row>
    <row r="6" spans="1:12" ht="15.75" customHeight="1" x14ac:dyDescent="0.25">
      <c r="A6" s="166" t="s">
        <v>26</v>
      </c>
      <c r="B6" s="165">
        <v>0.35699999999999998</v>
      </c>
      <c r="C6" s="72">
        <v>0.34</v>
      </c>
      <c r="D6" s="72">
        <v>0.34</v>
      </c>
      <c r="E6" s="72">
        <v>0.34200000000000003</v>
      </c>
      <c r="F6" s="72">
        <v>0.35599999999999998</v>
      </c>
      <c r="G6" s="72">
        <v>0.37</v>
      </c>
      <c r="H6" s="72">
        <v>0.36499999999999999</v>
      </c>
      <c r="I6" s="72">
        <v>0.36799999999999999</v>
      </c>
      <c r="J6" s="72">
        <v>0.36</v>
      </c>
      <c r="K6" s="72">
        <v>0.36499999999999999</v>
      </c>
      <c r="L6" s="72">
        <v>0.36299999999999999</v>
      </c>
    </row>
    <row r="7" spans="1:12" ht="15.75" customHeight="1" x14ac:dyDescent="0.25">
      <c r="A7" s="166" t="s">
        <v>99</v>
      </c>
      <c r="B7" s="165">
        <v>0.374</v>
      </c>
      <c r="C7" s="72">
        <v>0.39200000000000002</v>
      </c>
      <c r="D7" s="72">
        <v>0.39300000000000002</v>
      </c>
      <c r="E7" s="72">
        <v>0.38400000000000001</v>
      </c>
      <c r="F7" s="72">
        <v>0.38600000000000001</v>
      </c>
      <c r="G7" s="72">
        <v>0.38200000000000001</v>
      </c>
      <c r="H7" s="72">
        <v>0.38300000000000001</v>
      </c>
      <c r="I7" s="72">
        <v>0.38900000000000001</v>
      </c>
      <c r="J7" s="72">
        <v>0.37</v>
      </c>
      <c r="K7" s="72">
        <v>0.39500000000000002</v>
      </c>
      <c r="L7" s="72">
        <v>0.39600000000000002</v>
      </c>
    </row>
    <row r="8" spans="1:12" ht="15.75" customHeight="1" x14ac:dyDescent="0.25">
      <c r="A8" s="166" t="s">
        <v>27</v>
      </c>
      <c r="B8" s="165">
        <v>0.432</v>
      </c>
      <c r="C8" s="72">
        <v>0.42599999999999999</v>
      </c>
      <c r="D8" s="72">
        <v>0.42899999999999999</v>
      </c>
      <c r="E8" s="72">
        <v>0.436</v>
      </c>
      <c r="F8" s="72">
        <v>0.432</v>
      </c>
      <c r="G8" s="72">
        <v>0.437</v>
      </c>
      <c r="H8" s="72">
        <v>0.43099999999999999</v>
      </c>
      <c r="I8" s="72">
        <v>0.433</v>
      </c>
      <c r="J8" s="72">
        <v>0.42980000000000002</v>
      </c>
      <c r="K8" s="72">
        <v>0.41799999999999998</v>
      </c>
      <c r="L8" s="72">
        <v>0.42199999999999999</v>
      </c>
    </row>
    <row r="9" spans="1:12" ht="15.75" customHeight="1" x14ac:dyDescent="0.25">
      <c r="A9" s="166" t="s">
        <v>28</v>
      </c>
      <c r="B9" s="165">
        <v>0.51300000000000001</v>
      </c>
      <c r="C9" s="72">
        <v>0.51100000000000001</v>
      </c>
      <c r="D9" s="72">
        <v>0.496</v>
      </c>
      <c r="E9" s="72">
        <v>0.48799999999999999</v>
      </c>
      <c r="F9" s="72">
        <v>0.48499999999999999</v>
      </c>
      <c r="G9" s="72">
        <v>0.47199999999999998</v>
      </c>
      <c r="H9" s="72">
        <v>0.45842110033417799</v>
      </c>
      <c r="I9" s="72">
        <v>0.442</v>
      </c>
      <c r="J9" s="72">
        <v>0.42699999999999999</v>
      </c>
      <c r="K9" s="72">
        <v>0.41799999999999998</v>
      </c>
      <c r="L9" s="72">
        <v>0.41099999999999998</v>
      </c>
    </row>
    <row r="10" spans="1:12" ht="16.5" customHeight="1" x14ac:dyDescent="0.25">
      <c r="A10" s="166" t="s">
        <v>29</v>
      </c>
      <c r="B10" s="165">
        <v>0.372</v>
      </c>
      <c r="C10" s="72">
        <v>0.35499999999999998</v>
      </c>
      <c r="D10" s="72">
        <v>0.35699999999999998</v>
      </c>
      <c r="E10" s="72">
        <v>0.35899999999999999</v>
      </c>
      <c r="F10" s="72">
        <v>0.35399999999999998</v>
      </c>
      <c r="G10" s="72">
        <v>0.34599999999999997</v>
      </c>
      <c r="H10" s="72">
        <v>0.34589999999999999</v>
      </c>
      <c r="I10" s="72">
        <v>0.33203800814871898</v>
      </c>
      <c r="J10" s="72">
        <v>0.32300000000000001</v>
      </c>
      <c r="K10" s="72">
        <v>0.315</v>
      </c>
      <c r="L10" s="72">
        <v>0.30907800000000002</v>
      </c>
    </row>
    <row r="13" spans="1:12" ht="24" customHeight="1" thickBot="1" x14ac:dyDescent="0.4">
      <c r="A13" s="1" t="s">
        <v>113</v>
      </c>
    </row>
    <row r="14" spans="1:12" ht="18.75" customHeight="1" thickBot="1" x14ac:dyDescent="0.35">
      <c r="A14" s="169" t="s">
        <v>33</v>
      </c>
      <c r="B14" s="167">
        <v>2014</v>
      </c>
      <c r="C14" s="2">
        <v>2015</v>
      </c>
      <c r="D14" s="2">
        <v>2016</v>
      </c>
      <c r="E14" s="2">
        <v>2017</v>
      </c>
      <c r="F14" s="113">
        <v>2018</v>
      </c>
      <c r="G14" s="120">
        <v>2019</v>
      </c>
      <c r="H14" s="120">
        <v>2020</v>
      </c>
      <c r="I14" s="120">
        <v>2021</v>
      </c>
      <c r="J14" s="120">
        <v>2022</v>
      </c>
      <c r="K14" s="120">
        <v>2023</v>
      </c>
      <c r="L14" s="120">
        <v>2024</v>
      </c>
    </row>
    <row r="15" spans="1:12" ht="15.75" customHeight="1" x14ac:dyDescent="0.25">
      <c r="A15" s="168" t="s">
        <v>98</v>
      </c>
      <c r="B15" s="164">
        <v>0.58199999999999996</v>
      </c>
      <c r="C15" s="71">
        <v>0.55600000000000005</v>
      </c>
      <c r="D15" s="71">
        <v>0.54100000000000004</v>
      </c>
      <c r="E15" s="71">
        <v>0.51600000000000001</v>
      </c>
      <c r="F15" s="71">
        <v>0.51700000000000002</v>
      </c>
      <c r="G15" s="71">
        <v>0.495</v>
      </c>
      <c r="H15" s="71">
        <v>0.45100000000000001</v>
      </c>
      <c r="I15" s="71">
        <v>0.437</v>
      </c>
      <c r="J15" s="71">
        <v>0.42</v>
      </c>
      <c r="K15" s="71">
        <v>0.38400000000000001</v>
      </c>
      <c r="L15" s="71">
        <v>0.40039999999999998</v>
      </c>
    </row>
    <row r="16" spans="1:12" ht="15.75" customHeight="1" x14ac:dyDescent="0.25">
      <c r="A16" s="166" t="s">
        <v>24</v>
      </c>
      <c r="B16" s="165">
        <v>0.55896487686282548</v>
      </c>
      <c r="C16" s="72">
        <v>0.55674005347162026</v>
      </c>
      <c r="D16" s="72">
        <v>0.54300000000000004</v>
      </c>
      <c r="E16" s="72">
        <v>0.53324071365896464</v>
      </c>
      <c r="F16" s="72">
        <v>0.52900000000000003</v>
      </c>
      <c r="G16" s="72">
        <v>0.52600000000000002</v>
      </c>
      <c r="H16" s="72">
        <v>0.51247741514300293</v>
      </c>
      <c r="I16" s="72">
        <v>0.53241031697492502</v>
      </c>
      <c r="J16" s="72">
        <v>0.51659999999999995</v>
      </c>
      <c r="K16" s="72">
        <v>0.50900000000000001</v>
      </c>
      <c r="L16" s="72">
        <v>0.499</v>
      </c>
    </row>
    <row r="17" spans="1:16" ht="15.75" customHeight="1" x14ac:dyDescent="0.25">
      <c r="A17" s="166" t="s">
        <v>76</v>
      </c>
      <c r="B17" s="165">
        <v>0.32</v>
      </c>
      <c r="C17" s="72">
        <v>0.31</v>
      </c>
      <c r="D17" s="72">
        <v>0.35</v>
      </c>
      <c r="E17" s="72">
        <v>0.35</v>
      </c>
      <c r="F17" s="72">
        <v>0.35</v>
      </c>
      <c r="G17" s="72">
        <v>0.33</v>
      </c>
      <c r="H17" s="72">
        <v>0.32</v>
      </c>
      <c r="I17" s="72">
        <v>0.32</v>
      </c>
      <c r="J17" s="72">
        <v>0.34</v>
      </c>
      <c r="K17" s="72">
        <v>0.34</v>
      </c>
      <c r="L17" s="72">
        <v>0.34</v>
      </c>
    </row>
    <row r="18" spans="1:16" ht="15.75" customHeight="1" x14ac:dyDescent="0.25">
      <c r="A18" s="166" t="s">
        <v>30</v>
      </c>
      <c r="B18" s="165">
        <v>0.501</v>
      </c>
      <c r="C18" s="72">
        <v>0.48799999999999999</v>
      </c>
      <c r="D18" s="72">
        <v>0.47899999999999998</v>
      </c>
      <c r="E18" s="72">
        <v>0.45600000000000002</v>
      </c>
      <c r="F18" s="72">
        <v>0.46100000000000002</v>
      </c>
      <c r="G18" s="72">
        <v>0.47599999999999998</v>
      </c>
      <c r="H18" s="72">
        <v>0.47</v>
      </c>
      <c r="I18" s="72">
        <v>0.45800000000000002</v>
      </c>
      <c r="J18" s="72">
        <v>0.45500000000000002</v>
      </c>
      <c r="K18" s="72">
        <v>0.45400000000000001</v>
      </c>
      <c r="L18" s="72">
        <v>0.44400000000000001</v>
      </c>
    </row>
    <row r="19" spans="1:16" ht="15.75" customHeight="1" thickBot="1" x14ac:dyDescent="0.3">
      <c r="A19" s="166" t="s">
        <v>31</v>
      </c>
      <c r="B19" s="165">
        <v>0.57999999999999996</v>
      </c>
      <c r="C19" s="72">
        <v>0.59499999999999997</v>
      </c>
      <c r="D19" s="72">
        <v>0.57299999999999995</v>
      </c>
      <c r="E19" s="72">
        <v>0.56699999999999995</v>
      </c>
      <c r="F19" s="72">
        <v>0.56100000000000005</v>
      </c>
      <c r="G19" s="72">
        <v>0.55300000000000005</v>
      </c>
      <c r="H19" s="72">
        <v>0.55700000000000005</v>
      </c>
      <c r="I19" s="72">
        <v>0.53300000000000003</v>
      </c>
      <c r="J19" s="72">
        <v>0.50249999999999995</v>
      </c>
      <c r="K19" s="72">
        <v>0.48699999999999999</v>
      </c>
      <c r="L19" s="72">
        <v>0.48399999999999999</v>
      </c>
    </row>
    <row r="20" spans="1:16" ht="15.75" customHeight="1" thickBot="1" x14ac:dyDescent="0.3">
      <c r="A20" s="166" t="s">
        <v>32</v>
      </c>
      <c r="B20" s="165">
        <v>0.46</v>
      </c>
      <c r="C20" s="72">
        <v>0.46700000000000003</v>
      </c>
      <c r="D20" s="72">
        <v>0.46899999999999997</v>
      </c>
      <c r="E20" s="72">
        <v>0.51300000000000001</v>
      </c>
      <c r="F20" s="72">
        <v>0.52</v>
      </c>
      <c r="G20" s="72">
        <v>0.52200000000000002</v>
      </c>
      <c r="H20" s="72">
        <v>0.52300000000000002</v>
      </c>
      <c r="I20" s="72">
        <v>0.52400000000000002</v>
      </c>
      <c r="J20" s="72">
        <v>0.52800000000000002</v>
      </c>
      <c r="K20" s="72">
        <v>0.52849999999999997</v>
      </c>
      <c r="L20" s="72">
        <v>0.52700000000000002</v>
      </c>
      <c r="P20" s="163"/>
    </row>
    <row r="21" spans="1:16" ht="15.75" customHeight="1" x14ac:dyDescent="0.25">
      <c r="A21" s="166" t="s">
        <v>28</v>
      </c>
      <c r="B21" s="165">
        <v>0.42158689766157509</v>
      </c>
      <c r="C21" s="72">
        <v>0.40603954045539437</v>
      </c>
      <c r="D21" s="72">
        <v>0.4026772498680396</v>
      </c>
      <c r="E21" s="72">
        <v>0.39034130773904069</v>
      </c>
      <c r="F21" s="72">
        <v>0.37674387458240016</v>
      </c>
      <c r="G21" s="72">
        <v>0.35723217811139502</v>
      </c>
      <c r="H21" s="162">
        <v>0.33682862392885199</v>
      </c>
      <c r="I21" s="72">
        <v>0.31144785581229101</v>
      </c>
      <c r="J21" s="72">
        <v>0.28899999999999998</v>
      </c>
      <c r="K21" s="72">
        <v>0.28299999999999997</v>
      </c>
      <c r="L21" s="72">
        <v>0.27900000000000003</v>
      </c>
    </row>
    <row r="22" spans="1:16" ht="16.5" customHeight="1" x14ac:dyDescent="0.25">
      <c r="A22" s="166" t="s">
        <v>29</v>
      </c>
      <c r="B22" s="165">
        <v>0.39</v>
      </c>
      <c r="C22" s="72">
        <v>0.378</v>
      </c>
      <c r="D22" s="72">
        <v>0.35799999999999998</v>
      </c>
      <c r="E22" s="72">
        <v>0.33600000000000002</v>
      </c>
      <c r="F22" s="72">
        <v>0.35199999999999998</v>
      </c>
      <c r="G22" s="72">
        <v>0.315</v>
      </c>
      <c r="H22" s="72">
        <v>0.29730000000000001</v>
      </c>
      <c r="I22" s="72">
        <v>0.29071467296368397</v>
      </c>
      <c r="J22" s="72">
        <v>0.28799999999999998</v>
      </c>
      <c r="K22" s="72">
        <v>0.28399999999999997</v>
      </c>
      <c r="L22" s="72">
        <v>0.28571999999999997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</sheetPr>
  <dimension ref="A1:N33"/>
  <sheetViews>
    <sheetView topLeftCell="A16" zoomScale="85" zoomScaleNormal="85" workbookViewId="0">
      <selection activeCell="J27" sqref="J27:L27"/>
    </sheetView>
  </sheetViews>
  <sheetFormatPr defaultColWidth="11" defaultRowHeight="15" x14ac:dyDescent="0.25"/>
  <cols>
    <col min="11" max="12" width="12.85546875" customWidth="1"/>
    <col min="14" max="14" width="30.28515625" customWidth="1"/>
  </cols>
  <sheetData>
    <row r="1" spans="1:14" ht="24" customHeight="1" thickBot="1" x14ac:dyDescent="0.4">
      <c r="A1" s="1" t="s">
        <v>123</v>
      </c>
    </row>
    <row r="2" spans="1:14" ht="18.75" customHeight="1" thickBot="1" x14ac:dyDescent="0.35">
      <c r="A2" s="44" t="s">
        <v>34</v>
      </c>
      <c r="B2" s="39">
        <v>2014</v>
      </c>
      <c r="C2" s="39">
        <v>2015</v>
      </c>
      <c r="D2" s="39">
        <v>2016</v>
      </c>
      <c r="E2" s="39">
        <v>2017</v>
      </c>
      <c r="F2" s="39">
        <v>2018</v>
      </c>
      <c r="G2" s="40">
        <v>2019</v>
      </c>
      <c r="H2" s="40">
        <v>2020</v>
      </c>
      <c r="I2" s="121">
        <v>2021</v>
      </c>
      <c r="J2" s="177">
        <v>2022</v>
      </c>
      <c r="K2" s="121">
        <v>2023</v>
      </c>
      <c r="L2" s="121">
        <v>2024</v>
      </c>
      <c r="N2" t="s">
        <v>52</v>
      </c>
    </row>
    <row r="3" spans="1:14" ht="15.75" customHeight="1" x14ac:dyDescent="0.25">
      <c r="A3" s="41" t="s">
        <v>1</v>
      </c>
      <c r="B3" s="34">
        <v>148.06339501286669</v>
      </c>
      <c r="C3" s="36" t="e">
        <f>#REF!/#REF!*1000000/#REF!</f>
        <v>#REF!</v>
      </c>
      <c r="D3" s="36" t="e">
        <f>#REF!/#REF!*1000000/#REF!</f>
        <v>#REF!</v>
      </c>
      <c r="E3" s="36" t="e">
        <f>#REF!/#REF!*1000000/#REF!</f>
        <v>#REF!</v>
      </c>
      <c r="F3" s="36" t="e">
        <f>#REF!/#REF!*1000000/#REF!</f>
        <v>#REF!</v>
      </c>
      <c r="G3" s="37" t="e">
        <f>#REF!/#REF!*1000000/#REF!</f>
        <v>#REF!</v>
      </c>
      <c r="H3" s="116" t="e">
        <f>#REF!/#REF!*1000000/#REF!</f>
        <v>#REF!</v>
      </c>
      <c r="I3" s="122" t="e">
        <f>#REF!/#REF!*1000000/#REF!</f>
        <v>#REF!</v>
      </c>
      <c r="J3" s="178" t="e">
        <f>#REF!/#REF!*1000000/#REF!</f>
        <v>#REF!</v>
      </c>
      <c r="K3" s="122" t="e">
        <f>#REF!/#REF!*1000000/#REF!</f>
        <v>#REF!</v>
      </c>
      <c r="L3" s="122" t="e">
        <f>#REF!/#REF!*1000000/#REF!</f>
        <v>#REF!</v>
      </c>
    </row>
    <row r="4" spans="1:14" ht="15.75" customHeight="1" x14ac:dyDescent="0.25">
      <c r="A4" s="42" t="s">
        <v>2</v>
      </c>
      <c r="B4" s="35">
        <v>70.054086323386414</v>
      </c>
      <c r="C4" s="36" t="e">
        <f>#REF!/#REF!*1000000/#REF!</f>
        <v>#REF!</v>
      </c>
      <c r="D4" s="36" t="e">
        <f>#REF!/#REF!*1000000/#REF!</f>
        <v>#REF!</v>
      </c>
      <c r="E4" s="36" t="e">
        <f>#REF!/#REF!*1000000/#REF!</f>
        <v>#REF!</v>
      </c>
      <c r="F4" s="36" t="e">
        <f>#REF!/#REF!*1000000/#REF!</f>
        <v>#REF!</v>
      </c>
      <c r="G4" s="37" t="e">
        <f>#REF!/#REF!*1000000/#REF!</f>
        <v>#REF!</v>
      </c>
      <c r="H4" s="116" t="e">
        <f>#REF!/#REF!*1000000/#REF!</f>
        <v>#REF!</v>
      </c>
      <c r="I4" s="122" t="e">
        <f>#REF!/#REF!*1000000/#REF!</f>
        <v>#REF!</v>
      </c>
      <c r="J4" s="178" t="e">
        <f>#REF!/#REF!*1000000/#REF!</f>
        <v>#REF!</v>
      </c>
      <c r="K4" s="122" t="e">
        <f>#REF!/#REF!*1000000/#REF!</f>
        <v>#REF!</v>
      </c>
      <c r="L4" s="122" t="e">
        <f>#REF!/#REF!*1000000/#REF!</f>
        <v>#REF!</v>
      </c>
    </row>
    <row r="5" spans="1:14" ht="15.75" customHeight="1" x14ac:dyDescent="0.25">
      <c r="A5" s="42" t="s">
        <v>3</v>
      </c>
      <c r="B5" s="35">
        <v>87.540501188558764</v>
      </c>
      <c r="C5" s="36" t="e">
        <f>#REF!/#REF!*1000000/#REF!</f>
        <v>#REF!</v>
      </c>
      <c r="D5" s="36" t="e">
        <f>#REF!/#REF!*1000000/#REF!</f>
        <v>#REF!</v>
      </c>
      <c r="E5" s="36" t="e">
        <f>#REF!/#REF!*1000000/#REF!</f>
        <v>#REF!</v>
      </c>
      <c r="F5" s="36" t="e">
        <f>#REF!/#REF!*1000000/#REF!</f>
        <v>#REF!</v>
      </c>
      <c r="G5" s="37" t="e">
        <f>#REF!/#REF!*1000000/#REF!</f>
        <v>#REF!</v>
      </c>
      <c r="H5" s="116" t="e">
        <f>#REF!/#REF!*1000000/#REF!</f>
        <v>#REF!</v>
      </c>
      <c r="I5" s="122" t="e">
        <f>#REF!/#REF!*1000000/#REF!</f>
        <v>#REF!</v>
      </c>
      <c r="J5" s="178" t="e">
        <f>#REF!/#REF!*1000000/#REF!</f>
        <v>#REF!</v>
      </c>
      <c r="K5" s="122" t="e">
        <f>#REF!/#REF!*1000000/#REF!</f>
        <v>#REF!</v>
      </c>
      <c r="L5" s="122" t="e">
        <f>#REF!/#REF!*1000000/#REF!</f>
        <v>#REF!</v>
      </c>
    </row>
    <row r="6" spans="1:14" ht="15.75" customHeight="1" x14ac:dyDescent="0.25">
      <c r="A6" s="42" t="s">
        <v>4</v>
      </c>
      <c r="B6" s="35">
        <v>174.1744278207359</v>
      </c>
      <c r="C6" s="36" t="e">
        <f>#REF!/#REF!*1000000/#REF!</f>
        <v>#REF!</v>
      </c>
      <c r="D6" s="36" t="e">
        <f>#REF!/#REF!*1000000/#REF!</f>
        <v>#REF!</v>
      </c>
      <c r="E6" s="36" t="e">
        <f>#REF!/#REF!*1000000/#REF!</f>
        <v>#REF!</v>
      </c>
      <c r="F6" s="36" t="e">
        <f>#REF!/#REF!*1000000/#REF!</f>
        <v>#REF!</v>
      </c>
      <c r="G6" s="37" t="e">
        <f>#REF!/#REF!*1000000/#REF!</f>
        <v>#REF!</v>
      </c>
      <c r="H6" s="116" t="e">
        <f>#REF!/#REF!*1000000/#REF!</f>
        <v>#REF!</v>
      </c>
      <c r="I6" s="122" t="e">
        <f>#REF!/#REF!*1000000/#REF!</f>
        <v>#REF!</v>
      </c>
      <c r="J6" s="178" t="e">
        <f>#REF!/#REF!*1000000/#REF!</f>
        <v>#REF!</v>
      </c>
      <c r="K6" s="122" t="e">
        <f>#REF!/#REF!*1000000/#REF!</f>
        <v>#REF!</v>
      </c>
      <c r="L6" s="122" t="e">
        <f>#REF!/#REF!*1000000/#REF!</f>
        <v>#REF!</v>
      </c>
    </row>
    <row r="7" spans="1:14" ht="15.75" customHeight="1" x14ac:dyDescent="0.25">
      <c r="A7" s="42" t="s">
        <v>5</v>
      </c>
      <c r="B7" s="35">
        <v>56.895423191178693</v>
      </c>
      <c r="C7" s="36" t="e">
        <f>#REF!/#REF!*1000000/#REF!</f>
        <v>#REF!</v>
      </c>
      <c r="D7" s="36" t="e">
        <f>#REF!/#REF!*1000000/#REF!</f>
        <v>#REF!</v>
      </c>
      <c r="E7" s="36" t="e">
        <f>#REF!/#REF!*1000000/#REF!</f>
        <v>#REF!</v>
      </c>
      <c r="F7" s="36" t="e">
        <f>#REF!/#REF!*1000000/#REF!</f>
        <v>#REF!</v>
      </c>
      <c r="G7" s="37" t="e">
        <f>#REF!/#REF!*1000000/#REF!</f>
        <v>#REF!</v>
      </c>
      <c r="H7" s="116" t="e">
        <f>#REF!/#REF!*1000000/#REF!</f>
        <v>#REF!</v>
      </c>
      <c r="I7" s="122" t="e">
        <f>#REF!/#REF!*1000000/#REF!</f>
        <v>#REF!</v>
      </c>
      <c r="J7" s="178" t="e">
        <f>#REF!/#REF!*1000000/#REF!</f>
        <v>#REF!</v>
      </c>
      <c r="K7" s="122" t="e">
        <f>#REF!/#REF!*1000000/#REF!</f>
        <v>#REF!</v>
      </c>
      <c r="L7" s="122" t="e">
        <f>#REF!/#REF!*1000000/#REF!</f>
        <v>#REF!</v>
      </c>
    </row>
    <row r="8" spans="1:14" ht="15.75" customHeight="1" x14ac:dyDescent="0.25">
      <c r="A8" s="42" t="s">
        <v>6</v>
      </c>
      <c r="B8" s="35">
        <v>28.063738911400719</v>
      </c>
      <c r="C8" s="36" t="e">
        <f>#REF!/#REF!*1000000/#REF!</f>
        <v>#REF!</v>
      </c>
      <c r="D8" s="36" t="e">
        <f>#REF!/#REF!*1000000/#REF!</f>
        <v>#REF!</v>
      </c>
      <c r="E8" s="36" t="e">
        <f>#REF!/#REF!*1000000/#REF!</f>
        <v>#REF!</v>
      </c>
      <c r="F8" s="36" t="e">
        <f>#REF!/#REF!*1000000/#REF!</f>
        <v>#REF!</v>
      </c>
      <c r="G8" s="37" t="e">
        <f>#REF!/#REF!*1000000/#REF!</f>
        <v>#REF!</v>
      </c>
      <c r="H8" s="116" t="e">
        <f>#REF!/#REF!*1000000/#REF!</f>
        <v>#REF!</v>
      </c>
      <c r="I8" s="122" t="e">
        <f>#REF!/#REF!*1000000/#REF!</f>
        <v>#REF!</v>
      </c>
      <c r="J8" s="178" t="e">
        <f>#REF!/#REF!*1000000/#REF!</f>
        <v>#REF!</v>
      </c>
      <c r="K8" s="122" t="e">
        <f>#REF!/#REF!*1000000/#REF!</f>
        <v>#REF!</v>
      </c>
      <c r="L8" s="122" t="e">
        <f>#REF!/#REF!*1000000/#REF!</f>
        <v>#REF!</v>
      </c>
    </row>
    <row r="9" spans="1:14" ht="15.75" customHeight="1" x14ac:dyDescent="0.25">
      <c r="A9" s="42" t="s">
        <v>7</v>
      </c>
      <c r="B9" s="35">
        <v>153.96500052003699</v>
      </c>
      <c r="C9" s="36" t="e">
        <f>#REF!/#REF!*1000000/#REF!</f>
        <v>#REF!</v>
      </c>
      <c r="D9" s="36" t="e">
        <f>#REF!/#REF!*1000000/#REF!</f>
        <v>#REF!</v>
      </c>
      <c r="E9" s="36" t="e">
        <f>#REF!/#REF!*1000000/#REF!</f>
        <v>#REF!</v>
      </c>
      <c r="F9" s="36" t="e">
        <f>#REF!/#REF!*1000000/#REF!</f>
        <v>#REF!</v>
      </c>
      <c r="G9" s="37" t="e">
        <f>#REF!/#REF!*1000000/#REF!</f>
        <v>#REF!</v>
      </c>
      <c r="H9" s="116" t="e">
        <f>#REF!/#REF!*1000000/#REF!</f>
        <v>#REF!</v>
      </c>
      <c r="I9" s="122" t="e">
        <f>#REF!/#REF!*1000000/#REF!</f>
        <v>#REF!</v>
      </c>
      <c r="J9" s="178" t="e">
        <f>#REF!/#REF!*1000000/#REF!</f>
        <v>#REF!</v>
      </c>
      <c r="K9" s="122" t="e">
        <f>#REF!/#REF!*1000000/#REF!</f>
        <v>#REF!</v>
      </c>
      <c r="L9" s="122" t="e">
        <f>#REF!/#REF!*1000000/#REF!</f>
        <v>#REF!</v>
      </c>
    </row>
    <row r="10" spans="1:14" ht="16.5" customHeight="1" thickBot="1" x14ac:dyDescent="0.3">
      <c r="A10" s="43" t="s">
        <v>8</v>
      </c>
      <c r="B10" s="38">
        <v>105.32694313965131</v>
      </c>
      <c r="C10" s="36" t="e">
        <f>#REF!/#REF!*1000000/#REF!</f>
        <v>#REF!</v>
      </c>
      <c r="D10" s="36" t="e">
        <f>#REF!/#REF!*1000000/#REF!</f>
        <v>#REF!</v>
      </c>
      <c r="E10" s="36" t="e">
        <f>#REF!/#REF!*1000000/#REF!</f>
        <v>#REF!</v>
      </c>
      <c r="F10" s="36" t="e">
        <f>#REF!/#REF!*1000000/#REF!</f>
        <v>#REF!</v>
      </c>
      <c r="G10" s="37" t="e">
        <f>#REF!/#REF!*1000000/#REF!</f>
        <v>#REF!</v>
      </c>
      <c r="H10" s="116" t="e">
        <f>#REF!/#REF!*1000000/#REF!</f>
        <v>#REF!</v>
      </c>
      <c r="I10" s="122" t="e">
        <f>#REF!/#REF!*1000000/#REF!</f>
        <v>#REF!</v>
      </c>
      <c r="J10" s="178" t="e">
        <f>#REF!/#REF!*1000000/#REF!</f>
        <v>#REF!</v>
      </c>
      <c r="K10" s="122" t="e">
        <f>#REF!/#REF!*1000000/#REF!</f>
        <v>#REF!</v>
      </c>
      <c r="L10" s="122" t="e">
        <f>#REF!/#REF!*1000000/#REF!</f>
        <v>#REF!</v>
      </c>
    </row>
    <row r="11" spans="1:14" x14ac:dyDescent="0.25">
      <c r="J11" s="176"/>
      <c r="K11" s="99"/>
      <c r="L11" s="99"/>
    </row>
    <row r="12" spans="1:14" x14ac:dyDescent="0.25">
      <c r="J12" s="99"/>
      <c r="K12" s="99"/>
      <c r="L12" s="99"/>
    </row>
    <row r="13" spans="1:14" ht="24" thickBot="1" x14ac:dyDescent="0.4">
      <c r="A13" s="1" t="s">
        <v>124</v>
      </c>
      <c r="J13" s="99"/>
      <c r="K13" s="99"/>
      <c r="L13" s="99"/>
    </row>
    <row r="14" spans="1:14" ht="19.5" thickBot="1" x14ac:dyDescent="0.35">
      <c r="A14" s="44" t="s">
        <v>34</v>
      </c>
      <c r="B14" s="39">
        <v>2014</v>
      </c>
      <c r="C14" s="39">
        <v>2015</v>
      </c>
      <c r="D14" s="39">
        <v>2016</v>
      </c>
      <c r="E14" s="39">
        <v>2017</v>
      </c>
      <c r="F14" s="39">
        <v>2018</v>
      </c>
      <c r="G14" s="40">
        <v>2019</v>
      </c>
      <c r="H14" s="40">
        <v>2020</v>
      </c>
      <c r="I14" s="121">
        <v>2021</v>
      </c>
      <c r="J14" s="177">
        <v>2022</v>
      </c>
      <c r="K14" s="121">
        <v>2023</v>
      </c>
      <c r="L14" s="121">
        <v>2024</v>
      </c>
      <c r="N14" t="s">
        <v>125</v>
      </c>
    </row>
    <row r="15" spans="1:14" ht="15.75" x14ac:dyDescent="0.25">
      <c r="A15" s="41" t="s">
        <v>1</v>
      </c>
      <c r="B15" s="34"/>
      <c r="C15" s="36" t="e">
        <f>#REF!/#REF!*1000000/#REF!</f>
        <v>#REF!</v>
      </c>
      <c r="D15" s="36" t="e">
        <f>#REF!/#REF!*1000000/#REF!</f>
        <v>#REF!</v>
      </c>
      <c r="E15" s="36" t="e">
        <f>#REF!/#REF!*1000000/#REF!</f>
        <v>#REF!</v>
      </c>
      <c r="F15" s="36" t="e">
        <f>#REF!/#REF!*1000000/#REF!</f>
        <v>#REF!</v>
      </c>
      <c r="G15" s="36" t="e">
        <f>#REF!/#REF!*1000000/#REF!</f>
        <v>#REF!</v>
      </c>
      <c r="H15" s="116" t="e">
        <f>#REF!/#REF!*1000000/#REF!</f>
        <v>#REF!</v>
      </c>
      <c r="I15" s="122" t="e">
        <f>#REF!/#REF!*1000000/#REF!</f>
        <v>#REF!</v>
      </c>
      <c r="J15" s="178" t="e">
        <f>#REF!/#REF!*1000000/#REF!</f>
        <v>#REF!</v>
      </c>
      <c r="K15" s="122" t="e">
        <f>#REF!/#REF!*1000000/#REF!</f>
        <v>#REF!</v>
      </c>
      <c r="L15" s="122" t="e">
        <f>#REF!/#REF!*1000000/#REF!</f>
        <v>#REF!</v>
      </c>
    </row>
    <row r="16" spans="1:14" ht="15.75" x14ac:dyDescent="0.25">
      <c r="A16" s="42" t="s">
        <v>2</v>
      </c>
      <c r="B16" s="35"/>
      <c r="C16" s="36" t="e">
        <f>#REF!/#REF!*1000000/#REF!</f>
        <v>#REF!</v>
      </c>
      <c r="D16" s="36" t="e">
        <f>#REF!/#REF!*1000000/#REF!</f>
        <v>#REF!</v>
      </c>
      <c r="E16" s="36" t="e">
        <f>#REF!/#REF!*1000000/#REF!</f>
        <v>#REF!</v>
      </c>
      <c r="F16" s="36" t="e">
        <f>#REF!/#REF!*1000000/#REF!</f>
        <v>#REF!</v>
      </c>
      <c r="G16" s="36" t="e">
        <f>#REF!/#REF!*1000000/#REF!</f>
        <v>#REF!</v>
      </c>
      <c r="H16" s="116" t="e">
        <f>#REF!/#REF!*1000000/#REF!</f>
        <v>#REF!</v>
      </c>
      <c r="I16" s="122" t="e">
        <f>#REF!/#REF!*1000000/#REF!</f>
        <v>#REF!</v>
      </c>
      <c r="J16" s="178" t="e">
        <f>#REF!/#REF!*1000000/#REF!</f>
        <v>#REF!</v>
      </c>
      <c r="K16" s="122" t="e">
        <f>#REF!/#REF!*1000000/#REF!</f>
        <v>#REF!</v>
      </c>
      <c r="L16" s="122" t="e">
        <f>#REF!/#REF!*1000000/#REF!</f>
        <v>#REF!</v>
      </c>
    </row>
    <row r="17" spans="1:14" ht="15.75" x14ac:dyDescent="0.25">
      <c r="A17" s="42" t="s">
        <v>3</v>
      </c>
      <c r="B17" s="35"/>
      <c r="C17" s="36" t="e">
        <f>#REF!/#REF!*1000000/#REF!</f>
        <v>#REF!</v>
      </c>
      <c r="D17" s="36" t="e">
        <f>#REF!/#REF!*1000000/#REF!</f>
        <v>#REF!</v>
      </c>
      <c r="E17" s="36" t="e">
        <f>#REF!/#REF!*1000000/#REF!</f>
        <v>#REF!</v>
      </c>
      <c r="F17" s="36" t="e">
        <f>#REF!/#REF!*1000000/#REF!</f>
        <v>#REF!</v>
      </c>
      <c r="G17" s="36" t="e">
        <f>#REF!/#REF!*1000000/#REF!</f>
        <v>#REF!</v>
      </c>
      <c r="H17" s="116" t="e">
        <f>#REF!/#REF!*1000000/#REF!</f>
        <v>#REF!</v>
      </c>
      <c r="I17" s="122" t="e">
        <f>#REF!/#REF!*1000000/#REF!</f>
        <v>#REF!</v>
      </c>
      <c r="J17" s="178" t="e">
        <f>#REF!/#REF!*1000000/#REF!</f>
        <v>#REF!</v>
      </c>
      <c r="K17" s="122" t="e">
        <f>#REF!/#REF!*1000000/#REF!</f>
        <v>#REF!</v>
      </c>
      <c r="L17" s="122" t="e">
        <f>#REF!/#REF!*1000000/#REF!</f>
        <v>#REF!</v>
      </c>
    </row>
    <row r="18" spans="1:14" ht="15.75" x14ac:dyDescent="0.25">
      <c r="A18" s="42" t="s">
        <v>4</v>
      </c>
      <c r="B18" s="35"/>
      <c r="C18" s="36" t="e">
        <f>#REF!/#REF!*1000000/#REF!</f>
        <v>#REF!</v>
      </c>
      <c r="D18" s="36" t="e">
        <f>#REF!/#REF!*1000000/#REF!</f>
        <v>#REF!</v>
      </c>
      <c r="E18" s="36" t="e">
        <f>#REF!/#REF!*1000000/#REF!</f>
        <v>#REF!</v>
      </c>
      <c r="F18" s="36" t="e">
        <f>#REF!/#REF!*1000000/#REF!</f>
        <v>#REF!</v>
      </c>
      <c r="G18" s="36" t="e">
        <f>#REF!/#REF!*1000000/#REF!</f>
        <v>#REF!</v>
      </c>
      <c r="H18" s="116" t="e">
        <f>#REF!/#REF!*1000000/#REF!</f>
        <v>#REF!</v>
      </c>
      <c r="I18" s="122" t="e">
        <f>#REF!/#REF!*1000000/#REF!</f>
        <v>#REF!</v>
      </c>
      <c r="J18" s="178" t="e">
        <f>#REF!/#REF!*1000000/#REF!</f>
        <v>#REF!</v>
      </c>
      <c r="K18" s="122" t="e">
        <f>#REF!/#REF!*1000000/#REF!</f>
        <v>#REF!</v>
      </c>
      <c r="L18" s="122" t="e">
        <f>#REF!/#REF!*1000000/#REF!</f>
        <v>#REF!</v>
      </c>
    </row>
    <row r="19" spans="1:14" ht="15.75" x14ac:dyDescent="0.25">
      <c r="A19" s="42" t="s">
        <v>5</v>
      </c>
      <c r="B19" s="35"/>
      <c r="C19" s="36" t="e">
        <f>#REF!/#REF!*1000000/#REF!</f>
        <v>#REF!</v>
      </c>
      <c r="D19" s="36" t="e">
        <f>#REF!/#REF!*1000000/#REF!</f>
        <v>#REF!</v>
      </c>
      <c r="E19" s="36" t="e">
        <f>#REF!/#REF!*1000000/#REF!</f>
        <v>#REF!</v>
      </c>
      <c r="F19" s="36" t="e">
        <f>#REF!/#REF!*1000000/#REF!</f>
        <v>#REF!</v>
      </c>
      <c r="G19" s="36" t="e">
        <f>#REF!/#REF!*1000000/#REF!</f>
        <v>#REF!</v>
      </c>
      <c r="H19" s="116" t="e">
        <f>#REF!/#REF!*1000000/#REF!</f>
        <v>#REF!</v>
      </c>
      <c r="I19" s="122" t="e">
        <f>#REF!/#REF!*1000000/#REF!</f>
        <v>#REF!</v>
      </c>
      <c r="J19" s="178" t="e">
        <f>#REF!/#REF!*1000000/#REF!</f>
        <v>#REF!</v>
      </c>
      <c r="K19" s="122" t="e">
        <f>#REF!/#REF!*1000000/#REF!</f>
        <v>#REF!</v>
      </c>
      <c r="L19" s="122" t="e">
        <f>#REF!/#REF!*1000000/#REF!</f>
        <v>#REF!</v>
      </c>
    </row>
    <row r="20" spans="1:14" ht="15.75" x14ac:dyDescent="0.25">
      <c r="A20" s="42" t="s">
        <v>6</v>
      </c>
      <c r="B20" s="35"/>
      <c r="C20" s="36" t="e">
        <f>#REF!/#REF!*1000000/#REF!</f>
        <v>#REF!</v>
      </c>
      <c r="D20" s="36" t="e">
        <f>#REF!/#REF!*1000000/#REF!</f>
        <v>#REF!</v>
      </c>
      <c r="E20" s="36" t="e">
        <f>#REF!/#REF!*1000000/#REF!</f>
        <v>#REF!</v>
      </c>
      <c r="F20" s="36" t="e">
        <f>#REF!/#REF!*1000000/#REF!</f>
        <v>#REF!</v>
      </c>
      <c r="G20" s="36" t="e">
        <f>#REF!/#REF!*1000000/#REF!</f>
        <v>#REF!</v>
      </c>
      <c r="H20" s="116" t="e">
        <f>#REF!/#REF!*1000000/#REF!</f>
        <v>#REF!</v>
      </c>
      <c r="I20" s="122" t="e">
        <f>#REF!/#REF!*1000000/#REF!</f>
        <v>#REF!</v>
      </c>
      <c r="J20" s="178" t="e">
        <f>#REF!/#REF!*1000000/#REF!</f>
        <v>#REF!</v>
      </c>
      <c r="K20" s="122" t="e">
        <f>#REF!/#REF!*1000000/#REF!</f>
        <v>#REF!</v>
      </c>
      <c r="L20" s="122" t="e">
        <f>#REF!/#REF!*1000000/#REF!</f>
        <v>#REF!</v>
      </c>
    </row>
    <row r="21" spans="1:14" ht="15.75" x14ac:dyDescent="0.25">
      <c r="A21" s="42" t="s">
        <v>7</v>
      </c>
      <c r="B21" s="35"/>
      <c r="C21" s="36" t="e">
        <f>#REF!/#REF!*1000000/#REF!</f>
        <v>#REF!</v>
      </c>
      <c r="D21" s="36" t="e">
        <f>#REF!/#REF!*1000000/#REF!</f>
        <v>#REF!</v>
      </c>
      <c r="E21" s="36" t="e">
        <f>#REF!/#REF!*1000000/#REF!</f>
        <v>#REF!</v>
      </c>
      <c r="F21" s="36" t="e">
        <f>#REF!/#REF!*1000000/#REF!</f>
        <v>#REF!</v>
      </c>
      <c r="G21" s="36" t="e">
        <f>#REF!/#REF!*1000000/#REF!</f>
        <v>#REF!</v>
      </c>
      <c r="H21" s="116" t="e">
        <f>#REF!/#REF!*1000000/#REF!</f>
        <v>#REF!</v>
      </c>
      <c r="I21" s="122" t="e">
        <f>#REF!/#REF!*1000000/#REF!</f>
        <v>#REF!</v>
      </c>
      <c r="J21" s="178" t="e">
        <f>#REF!/#REF!*1000000/#REF!</f>
        <v>#REF!</v>
      </c>
      <c r="K21" s="122" t="e">
        <f>#REF!/#REF!*1000000/#REF!</f>
        <v>#REF!</v>
      </c>
      <c r="L21" s="122" t="e">
        <f>#REF!/#REF!*1000000/#REF!</f>
        <v>#REF!</v>
      </c>
    </row>
    <row r="22" spans="1:14" ht="16.5" thickBot="1" x14ac:dyDescent="0.3">
      <c r="A22" s="43" t="s">
        <v>8</v>
      </c>
      <c r="B22" s="38"/>
      <c r="C22" s="36" t="e">
        <f>#REF!/#REF!*1000000/#REF!</f>
        <v>#REF!</v>
      </c>
      <c r="D22" s="36" t="e">
        <f>#REF!/#REF!*1000000/#REF!</f>
        <v>#REF!</v>
      </c>
      <c r="E22" s="36" t="e">
        <f>#REF!/#REF!*1000000/#REF!</f>
        <v>#REF!</v>
      </c>
      <c r="F22" s="36" t="e">
        <f>#REF!/#REF!*1000000/#REF!</f>
        <v>#REF!</v>
      </c>
      <c r="G22" s="36" t="e">
        <f>#REF!/#REF!*1000000/#REF!</f>
        <v>#REF!</v>
      </c>
      <c r="H22" s="116" t="e">
        <f>#REF!/#REF!*1000000/#REF!</f>
        <v>#REF!</v>
      </c>
      <c r="I22" s="122" t="e">
        <f>#REF!/#REF!*1000000/#REF!</f>
        <v>#REF!</v>
      </c>
      <c r="J22" s="178" t="e">
        <f>#REF!/#REF!*1000000/#REF!</f>
        <v>#REF!</v>
      </c>
      <c r="K22" s="122" t="e">
        <f>#REF!/#REF!*1000000/#REF!</f>
        <v>#REF!</v>
      </c>
      <c r="L22" s="122" t="e">
        <f>#REF!/#REF!*1000000/#REF!</f>
        <v>#REF!</v>
      </c>
    </row>
    <row r="23" spans="1:14" x14ac:dyDescent="0.25">
      <c r="J23" s="99"/>
      <c r="K23" s="99"/>
      <c r="L23" s="99"/>
    </row>
    <row r="24" spans="1:14" ht="24" customHeight="1" thickBot="1" x14ac:dyDescent="0.4">
      <c r="A24" s="1" t="s">
        <v>35</v>
      </c>
    </row>
    <row r="25" spans="1:14" ht="18.75" customHeight="1" thickBot="1" x14ac:dyDescent="0.35">
      <c r="A25" s="44" t="s">
        <v>36</v>
      </c>
      <c r="B25" s="39">
        <v>2014</v>
      </c>
      <c r="C25" s="39">
        <v>2015</v>
      </c>
      <c r="D25" s="39">
        <v>2016</v>
      </c>
      <c r="E25" s="39">
        <v>2017</v>
      </c>
      <c r="F25" s="39">
        <v>2018</v>
      </c>
      <c r="G25" s="40">
        <v>2019</v>
      </c>
      <c r="H25" s="40">
        <v>2020</v>
      </c>
      <c r="I25" s="121">
        <v>2021</v>
      </c>
      <c r="J25" s="121">
        <v>2022</v>
      </c>
      <c r="K25" s="121">
        <v>2023</v>
      </c>
      <c r="L25" s="121">
        <v>2024</v>
      </c>
      <c r="N25" t="s">
        <v>53</v>
      </c>
    </row>
    <row r="26" spans="1:14" ht="15.75" customHeight="1" x14ac:dyDescent="0.25">
      <c r="A26" s="41" t="s">
        <v>1</v>
      </c>
      <c r="B26" s="34">
        <v>392.93037432261792</v>
      </c>
      <c r="C26" s="36" t="e">
        <f>#REF!/#REF!*1000000/#REF!</f>
        <v>#REF!</v>
      </c>
      <c r="D26" s="36" t="e">
        <f>#REF!/#REF!*1000000/#REF!</f>
        <v>#REF!</v>
      </c>
      <c r="E26" s="36" t="e">
        <f>#REF!/#REF!*1000000/#REF!</f>
        <v>#REF!</v>
      </c>
      <c r="F26" s="36" t="e">
        <f>#REF!/#REF!*1000000/#REF!</f>
        <v>#REF!</v>
      </c>
      <c r="G26" s="37" t="e">
        <f>#REF!/#REF!*1000000/#REF!</f>
        <v>#REF!</v>
      </c>
      <c r="H26" s="37" t="e">
        <f>#REF!/#REF!*1000000/#REF!</f>
        <v>#REF!</v>
      </c>
      <c r="I26" s="122" t="e">
        <f>#REF!/#REF!*1000000/#REF!</f>
        <v>#REF!</v>
      </c>
      <c r="J26" s="122" t="e">
        <f>#REF!/#REF!*1000000/#REF!</f>
        <v>#REF!</v>
      </c>
      <c r="K26" s="122" t="e">
        <f>#REF!/#REF!*1000000/#REF!</f>
        <v>#REF!</v>
      </c>
      <c r="L26" s="122" t="e">
        <f>#REF!/#REF!*1000000/#REF!</f>
        <v>#REF!</v>
      </c>
    </row>
    <row r="27" spans="1:14" ht="15.75" customHeight="1" x14ac:dyDescent="0.25">
      <c r="A27" s="42" t="s">
        <v>2</v>
      </c>
      <c r="B27" s="35">
        <v>206.5775982435712</v>
      </c>
      <c r="C27" s="36" t="e">
        <f>#REF!/#REF!*1000000/#REF!</f>
        <v>#REF!</v>
      </c>
      <c r="D27" s="36" t="e">
        <f>#REF!/#REF!*1000000/#REF!</f>
        <v>#REF!</v>
      </c>
      <c r="E27" s="36" t="e">
        <f>#REF!/#REF!*1000000/#REF!</f>
        <v>#REF!</v>
      </c>
      <c r="F27" s="36" t="e">
        <f>#REF!/#REF!*1000000/#REF!</f>
        <v>#REF!</v>
      </c>
      <c r="G27" s="37" t="e">
        <f>#REF!/#REF!*1000000/#REF!</f>
        <v>#REF!</v>
      </c>
      <c r="H27" s="37" t="e">
        <f>#REF!/#REF!*1000000/#REF!</f>
        <v>#REF!</v>
      </c>
      <c r="I27" s="122" t="e">
        <f>#REF!/#REF!*1000000/#REF!</f>
        <v>#REF!</v>
      </c>
      <c r="J27" s="122" t="e">
        <f>#REF!/#REF!*1000000/#REF!</f>
        <v>#REF!</v>
      </c>
      <c r="K27" s="122" t="e">
        <f>#REF!/#REF!*1000000/#REF!</f>
        <v>#REF!</v>
      </c>
      <c r="L27" s="122" t="e">
        <f>#REF!/#REF!*1000000/#REF!</f>
        <v>#REF!</v>
      </c>
    </row>
    <row r="28" spans="1:14" ht="15.75" customHeight="1" x14ac:dyDescent="0.25">
      <c r="A28" s="42" t="s">
        <v>3</v>
      </c>
      <c r="B28" s="35">
        <v>330.59854250643701</v>
      </c>
      <c r="C28" s="36" t="e">
        <f>#REF!/#REF!*1000000/#REF!</f>
        <v>#REF!</v>
      </c>
      <c r="D28" s="36" t="e">
        <f>#REF!/#REF!*1000000/#REF!</f>
        <v>#REF!</v>
      </c>
      <c r="E28" s="36" t="e">
        <f>#REF!/#REF!*1000000/#REF!</f>
        <v>#REF!</v>
      </c>
      <c r="F28" s="36" t="e">
        <f>#REF!/#REF!*1000000/#REF!</f>
        <v>#REF!</v>
      </c>
      <c r="G28" s="37" t="e">
        <f>#REF!/#REF!*1000000/#REF!</f>
        <v>#REF!</v>
      </c>
      <c r="H28" s="37" t="e">
        <f>#REF!/#REF!*1000000/#REF!</f>
        <v>#REF!</v>
      </c>
      <c r="I28" s="122" t="e">
        <f>#REF!/#REF!*1000000/#REF!</f>
        <v>#REF!</v>
      </c>
      <c r="J28" s="122" t="e">
        <f>#REF!/#REF!*1000000/#REF!</f>
        <v>#REF!</v>
      </c>
      <c r="K28" s="122" t="e">
        <f>#REF!/#REF!*1000000/#REF!</f>
        <v>#REF!</v>
      </c>
      <c r="L28" s="122" t="e">
        <f>#REF!/#REF!*1000000/#REF!</f>
        <v>#REF!</v>
      </c>
    </row>
    <row r="29" spans="1:14" ht="15.75" customHeight="1" x14ac:dyDescent="0.25">
      <c r="A29" s="42" t="s">
        <v>4</v>
      </c>
      <c r="B29" s="35">
        <v>425.95546861324942</v>
      </c>
      <c r="C29" s="36" t="e">
        <f>#REF!/#REF!*1000000/#REF!</f>
        <v>#REF!</v>
      </c>
      <c r="D29" s="36" t="e">
        <f>#REF!/#REF!*1000000/#REF!</f>
        <v>#REF!</v>
      </c>
      <c r="E29" s="36" t="e">
        <f>#REF!/#REF!*1000000/#REF!</f>
        <v>#REF!</v>
      </c>
      <c r="F29" s="36" t="e">
        <f>#REF!/#REF!*1000000/#REF!</f>
        <v>#REF!</v>
      </c>
      <c r="G29" s="37" t="e">
        <f>#REF!/#REF!*1000000/#REF!</f>
        <v>#REF!</v>
      </c>
      <c r="H29" s="37" t="e">
        <f>#REF!/#REF!*1000000/#REF!</f>
        <v>#REF!</v>
      </c>
      <c r="I29" s="122" t="e">
        <f>#REF!/#REF!*1000000/#REF!</f>
        <v>#REF!</v>
      </c>
      <c r="J29" s="122" t="e">
        <f>#REF!/#REF!*1000000/#REF!</f>
        <v>#REF!</v>
      </c>
      <c r="K29" s="122" t="e">
        <f>#REF!/#REF!*1000000/#REF!</f>
        <v>#REF!</v>
      </c>
      <c r="L29" s="122" t="e">
        <f>#REF!/#REF!*1000000/#REF!</f>
        <v>#REF!</v>
      </c>
    </row>
    <row r="30" spans="1:14" ht="15.75" customHeight="1" x14ac:dyDescent="0.25">
      <c r="A30" s="42" t="s">
        <v>5</v>
      </c>
      <c r="B30" s="35">
        <v>213.05450583615999</v>
      </c>
      <c r="C30" s="36" t="e">
        <f>#REF!/#REF!*1000000/#REF!</f>
        <v>#REF!</v>
      </c>
      <c r="D30" s="36" t="e">
        <f>#REF!/#REF!*1000000/#REF!</f>
        <v>#REF!</v>
      </c>
      <c r="E30" s="36" t="e">
        <f>#REF!/#REF!*1000000/#REF!</f>
        <v>#REF!</v>
      </c>
      <c r="F30" s="36" t="e">
        <f>#REF!/#REF!*1000000/#REF!</f>
        <v>#REF!</v>
      </c>
      <c r="G30" s="37" t="e">
        <f>#REF!/#REF!*1000000/#REF!</f>
        <v>#REF!</v>
      </c>
      <c r="H30" s="37" t="e">
        <f>#REF!/#REF!*1000000/#REF!</f>
        <v>#REF!</v>
      </c>
      <c r="I30" s="122" t="e">
        <f>#REF!/#REF!*1000000/#REF!</f>
        <v>#REF!</v>
      </c>
      <c r="J30" s="122" t="e">
        <f>#REF!/#REF!*1000000/#REF!</f>
        <v>#REF!</v>
      </c>
      <c r="K30" s="122" t="e">
        <f>#REF!/#REF!*1000000/#REF!</f>
        <v>#REF!</v>
      </c>
      <c r="L30" s="122" t="e">
        <f>#REF!/#REF!*1000000/#REF!</f>
        <v>#REF!</v>
      </c>
    </row>
    <row r="31" spans="1:14" ht="15.75" customHeight="1" x14ac:dyDescent="0.25">
      <c r="A31" s="42" t="s">
        <v>6</v>
      </c>
      <c r="B31" s="35">
        <v>199.4277976566718</v>
      </c>
      <c r="C31" s="36" t="e">
        <f>#REF!/#REF!*1000000/#REF!</f>
        <v>#REF!</v>
      </c>
      <c r="D31" s="36" t="e">
        <f>#REF!/#REF!*1000000/#REF!</f>
        <v>#REF!</v>
      </c>
      <c r="E31" s="36" t="e">
        <f>#REF!/#REF!*1000000/#REF!</f>
        <v>#REF!</v>
      </c>
      <c r="F31" s="36" t="e">
        <f>#REF!/#REF!*1000000/#REF!</f>
        <v>#REF!</v>
      </c>
      <c r="G31" s="37" t="e">
        <f>#REF!/#REF!*1000000/#REF!</f>
        <v>#REF!</v>
      </c>
      <c r="H31" s="37" t="e">
        <f>#REF!/#REF!*1000000/#REF!</f>
        <v>#REF!</v>
      </c>
      <c r="I31" s="122" t="e">
        <f>#REF!/#REF!*1000000/#REF!</f>
        <v>#REF!</v>
      </c>
      <c r="J31" s="122" t="e">
        <f>#REF!/#REF!*1000000/#REF!</f>
        <v>#REF!</v>
      </c>
      <c r="K31" s="122" t="e">
        <f>#REF!/#REF!*1000000/#REF!</f>
        <v>#REF!</v>
      </c>
      <c r="L31" s="122" t="e">
        <f>#REF!/#REF!*1000000/#REF!</f>
        <v>#REF!</v>
      </c>
    </row>
    <row r="32" spans="1:14" ht="15.75" customHeight="1" x14ac:dyDescent="0.25">
      <c r="A32" s="42" t="s">
        <v>7</v>
      </c>
      <c r="B32" s="35">
        <v>381.15628911418918</v>
      </c>
      <c r="C32" s="36" t="e">
        <f>#REF!/#REF!*1000000/#REF!</f>
        <v>#REF!</v>
      </c>
      <c r="D32" s="36" t="e">
        <f>#REF!/#REF!*1000000/#REF!</f>
        <v>#REF!</v>
      </c>
      <c r="E32" s="36" t="e">
        <f>#REF!/#REF!*1000000/#REF!</f>
        <v>#REF!</v>
      </c>
      <c r="F32" s="36" t="e">
        <f>#REF!/#REF!*1000000/#REF!</f>
        <v>#REF!</v>
      </c>
      <c r="G32" s="37" t="e">
        <f>#REF!/#REF!*1000000/#REF!</f>
        <v>#REF!</v>
      </c>
      <c r="H32" s="37" t="e">
        <f>#REF!/#REF!*1000000/#REF!</f>
        <v>#REF!</v>
      </c>
      <c r="I32" s="122" t="e">
        <f>#REF!/#REF!*1000000/#REF!</f>
        <v>#REF!</v>
      </c>
      <c r="J32" s="122" t="e">
        <f>#REF!/#REF!*1000000/#REF!</f>
        <v>#REF!</v>
      </c>
      <c r="K32" s="122" t="e">
        <f>#REF!/#REF!*1000000/#REF!</f>
        <v>#REF!</v>
      </c>
      <c r="L32" s="122" t="e">
        <f>#REF!/#REF!*1000000/#REF!</f>
        <v>#REF!</v>
      </c>
    </row>
    <row r="33" spans="1:12" ht="16.5" customHeight="1" thickBot="1" x14ac:dyDescent="0.3">
      <c r="A33" s="43" t="s">
        <v>8</v>
      </c>
      <c r="B33" s="38">
        <v>380.70956749438739</v>
      </c>
      <c r="C33" s="36" t="e">
        <f>#REF!/#REF!*1000000/#REF!</f>
        <v>#REF!</v>
      </c>
      <c r="D33" s="36" t="e">
        <f>#REF!/#REF!*1000000/#REF!</f>
        <v>#REF!</v>
      </c>
      <c r="E33" s="36" t="e">
        <f>#REF!/#REF!*1000000/#REF!</f>
        <v>#REF!</v>
      </c>
      <c r="F33" s="36" t="e">
        <f>#REF!/#REF!*1000000/#REF!</f>
        <v>#REF!</v>
      </c>
      <c r="G33" s="37" t="e">
        <f>#REF!/#REF!*1000000/#REF!</f>
        <v>#REF!</v>
      </c>
      <c r="H33" s="37" t="e">
        <f>#REF!/#REF!*1000000/#REF!</f>
        <v>#REF!</v>
      </c>
      <c r="I33" s="122" t="e">
        <f>#REF!/#REF!*1000000/#REF!</f>
        <v>#REF!</v>
      </c>
      <c r="J33" s="122" t="e">
        <f>#REF!/#REF!*1000000/#REF!</f>
        <v>#REF!</v>
      </c>
      <c r="K33" s="122" t="e">
        <f>#REF!/#REF!*1000000/#REF!</f>
        <v>#REF!</v>
      </c>
      <c r="L33" s="122" t="e">
        <f>#REF!/#REF!*1000000/#REF!</f>
        <v>#REF!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00000"/>
  </sheetPr>
  <dimension ref="A1:Q32"/>
  <sheetViews>
    <sheetView zoomScale="70" zoomScaleNormal="70" workbookViewId="0">
      <selection activeCell="Q29" sqref="Q29"/>
    </sheetView>
  </sheetViews>
  <sheetFormatPr defaultColWidth="11" defaultRowHeight="15" x14ac:dyDescent="0.25"/>
  <sheetData>
    <row r="1" spans="1:17" ht="24" customHeight="1" thickBot="1" x14ac:dyDescent="0.4">
      <c r="A1" s="1" t="s">
        <v>138</v>
      </c>
      <c r="B1" s="1"/>
    </row>
    <row r="2" spans="1:17" ht="18.75" customHeight="1" thickBot="1" x14ac:dyDescent="0.35">
      <c r="A2" s="50" t="s">
        <v>37</v>
      </c>
      <c r="B2" s="46">
        <v>2018</v>
      </c>
      <c r="C2" s="46">
        <v>2019</v>
      </c>
      <c r="D2" s="123">
        <v>2020</v>
      </c>
      <c r="E2" s="128">
        <v>2021</v>
      </c>
      <c r="J2" s="50" t="s">
        <v>37</v>
      </c>
      <c r="K2" s="46">
        <v>2018</v>
      </c>
      <c r="L2" s="46">
        <v>2019</v>
      </c>
      <c r="M2" s="123">
        <v>2020</v>
      </c>
      <c r="N2" s="170">
        <v>2021</v>
      </c>
      <c r="O2" s="170">
        <v>2022</v>
      </c>
      <c r="P2" s="128">
        <v>2023</v>
      </c>
      <c r="Q2" s="128">
        <v>2024</v>
      </c>
    </row>
    <row r="3" spans="1:17" ht="15.75" customHeight="1" x14ac:dyDescent="0.25">
      <c r="A3" s="47" t="s">
        <v>1</v>
      </c>
      <c r="B3" s="80">
        <v>0.64</v>
      </c>
      <c r="C3" s="80">
        <v>0.67</v>
      </c>
      <c r="D3" s="124">
        <v>0.7</v>
      </c>
      <c r="E3" s="80">
        <v>0.74</v>
      </c>
      <c r="J3" s="92" t="s">
        <v>4</v>
      </c>
      <c r="K3" s="93">
        <v>0.76</v>
      </c>
      <c r="L3" s="93">
        <v>0.83</v>
      </c>
      <c r="M3" s="126">
        <v>0.87</v>
      </c>
      <c r="N3" s="126">
        <v>0.89</v>
      </c>
      <c r="O3" s="179">
        <v>0.92</v>
      </c>
      <c r="P3" s="173">
        <v>0.93</v>
      </c>
      <c r="Q3" s="173">
        <v>0.95199999999999996</v>
      </c>
    </row>
    <row r="4" spans="1:17" ht="15.75" customHeight="1" x14ac:dyDescent="0.25">
      <c r="A4" s="48" t="s">
        <v>2</v>
      </c>
      <c r="B4" s="81">
        <v>0.65</v>
      </c>
      <c r="C4" s="81">
        <v>0.68</v>
      </c>
      <c r="D4" s="125">
        <v>0.69</v>
      </c>
      <c r="E4" s="81">
        <v>0.71</v>
      </c>
      <c r="J4" s="92" t="s">
        <v>5</v>
      </c>
      <c r="K4" s="93"/>
      <c r="L4" s="93"/>
      <c r="M4" s="126"/>
      <c r="N4" s="126"/>
      <c r="O4" s="180"/>
      <c r="P4" s="171">
        <v>0.62</v>
      </c>
      <c r="Q4" s="171">
        <v>0.62</v>
      </c>
    </row>
    <row r="5" spans="1:17" ht="15.75" customHeight="1" thickBot="1" x14ac:dyDescent="0.3">
      <c r="A5" s="48" t="s">
        <v>3</v>
      </c>
      <c r="B5" s="81">
        <v>0.35</v>
      </c>
      <c r="C5" s="81">
        <v>0.38</v>
      </c>
      <c r="D5" s="125">
        <v>0.4</v>
      </c>
      <c r="E5" s="81">
        <v>0.49</v>
      </c>
      <c r="J5" s="92" t="s">
        <v>6</v>
      </c>
      <c r="K5" s="93">
        <v>0.61</v>
      </c>
      <c r="L5" s="93">
        <v>0.61</v>
      </c>
      <c r="M5" s="126">
        <v>0.61</v>
      </c>
      <c r="N5" s="126">
        <v>0.61</v>
      </c>
      <c r="O5" s="180">
        <v>0.61</v>
      </c>
      <c r="P5" s="171">
        <v>0.61099999999999999</v>
      </c>
      <c r="Q5" s="171">
        <v>0.622</v>
      </c>
    </row>
    <row r="6" spans="1:17" ht="15.75" customHeight="1" x14ac:dyDescent="0.25">
      <c r="A6" s="92" t="s">
        <v>4</v>
      </c>
      <c r="B6" s="93">
        <v>0.76</v>
      </c>
      <c r="C6" s="93">
        <v>0.83</v>
      </c>
      <c r="D6" s="126">
        <v>0.87</v>
      </c>
      <c r="E6" s="93">
        <v>0.89</v>
      </c>
      <c r="F6" t="s">
        <v>54</v>
      </c>
      <c r="J6" s="47" t="s">
        <v>1</v>
      </c>
      <c r="K6" s="80">
        <v>0.64</v>
      </c>
      <c r="L6" s="80">
        <v>0.67</v>
      </c>
      <c r="M6" s="124">
        <v>0.7</v>
      </c>
      <c r="N6" s="124">
        <v>0.79</v>
      </c>
      <c r="O6" s="181">
        <v>0.79</v>
      </c>
      <c r="P6" s="172">
        <v>0.85140000000000005</v>
      </c>
      <c r="Q6" s="172">
        <v>0.879</v>
      </c>
    </row>
    <row r="7" spans="1:17" ht="15.75" customHeight="1" x14ac:dyDescent="0.25">
      <c r="A7" s="48" t="s">
        <v>5</v>
      </c>
      <c r="B7" s="81"/>
      <c r="C7" s="81"/>
      <c r="D7" s="125"/>
      <c r="E7" s="81"/>
      <c r="J7" s="48" t="s">
        <v>2</v>
      </c>
      <c r="K7" s="81">
        <v>0.65</v>
      </c>
      <c r="L7" s="81">
        <v>0.68</v>
      </c>
      <c r="M7" s="125">
        <v>0.69</v>
      </c>
      <c r="N7" s="125">
        <v>0.71</v>
      </c>
      <c r="O7" s="181">
        <v>0.71</v>
      </c>
      <c r="P7" s="172">
        <v>0.86</v>
      </c>
      <c r="Q7" s="172">
        <v>0.87</v>
      </c>
    </row>
    <row r="8" spans="1:17" ht="15.75" customHeight="1" x14ac:dyDescent="0.25">
      <c r="A8" s="92" t="s">
        <v>6</v>
      </c>
      <c r="B8" s="93">
        <v>0.61</v>
      </c>
      <c r="C8" s="93">
        <v>0.61</v>
      </c>
      <c r="D8" s="126">
        <v>0.61</v>
      </c>
      <c r="E8" s="93"/>
      <c r="F8" t="s">
        <v>54</v>
      </c>
      <c r="J8" s="48" t="s">
        <v>3</v>
      </c>
      <c r="K8" s="81">
        <v>0.35</v>
      </c>
      <c r="L8" s="81">
        <v>0.38</v>
      </c>
      <c r="M8" s="125">
        <v>0.4</v>
      </c>
      <c r="N8" s="125">
        <v>0.49</v>
      </c>
      <c r="O8" s="181">
        <v>0.52</v>
      </c>
      <c r="P8" s="172">
        <v>0.61</v>
      </c>
      <c r="Q8" s="172">
        <v>0.68</v>
      </c>
    </row>
    <row r="9" spans="1:17" ht="15.75" customHeight="1" x14ac:dyDescent="0.25">
      <c r="A9" s="48" t="s">
        <v>7</v>
      </c>
      <c r="B9" s="81">
        <v>0.59</v>
      </c>
      <c r="C9" s="81">
        <v>0.71</v>
      </c>
      <c r="D9" s="125">
        <v>0.74</v>
      </c>
      <c r="E9" s="81">
        <v>0.76</v>
      </c>
      <c r="J9" s="48" t="s">
        <v>7</v>
      </c>
      <c r="K9" s="81">
        <v>0.59</v>
      </c>
      <c r="L9" s="81">
        <v>0.71</v>
      </c>
      <c r="M9" s="125">
        <v>0.74</v>
      </c>
      <c r="N9" s="125">
        <v>0.76</v>
      </c>
      <c r="O9" s="181">
        <v>0.82</v>
      </c>
      <c r="P9" s="172">
        <v>0.872</v>
      </c>
      <c r="Q9" s="172">
        <v>0.91</v>
      </c>
    </row>
    <row r="10" spans="1:17" ht="16.5" customHeight="1" thickBot="1" x14ac:dyDescent="0.3">
      <c r="A10" s="49" t="s">
        <v>8</v>
      </c>
      <c r="B10" s="82">
        <v>0.88</v>
      </c>
      <c r="C10" s="82">
        <v>0.91</v>
      </c>
      <c r="D10" s="127">
        <v>0.93</v>
      </c>
      <c r="E10" s="82">
        <v>0.95</v>
      </c>
      <c r="J10" s="49" t="s">
        <v>8</v>
      </c>
      <c r="K10" s="82">
        <v>0.88</v>
      </c>
      <c r="L10" s="82">
        <v>0.91</v>
      </c>
      <c r="M10" s="127">
        <v>0.93</v>
      </c>
      <c r="N10" s="127">
        <v>0.94140000000000001</v>
      </c>
      <c r="O10" s="181">
        <v>0.96350000000000002</v>
      </c>
      <c r="P10" s="172">
        <v>0.98799999999999999</v>
      </c>
      <c r="Q10" s="172">
        <v>0.9798</v>
      </c>
    </row>
    <row r="12" spans="1:17" ht="24" customHeight="1" thickBot="1" x14ac:dyDescent="0.4">
      <c r="A12" s="1" t="s">
        <v>38</v>
      </c>
      <c r="B12" s="1"/>
    </row>
    <row r="13" spans="1:17" ht="18.75" customHeight="1" thickBot="1" x14ac:dyDescent="0.35">
      <c r="A13" s="50" t="s">
        <v>39</v>
      </c>
      <c r="B13" s="46">
        <v>2018</v>
      </c>
      <c r="C13" s="46">
        <v>2019</v>
      </c>
      <c r="D13" s="46">
        <v>2020</v>
      </c>
      <c r="E13" s="128">
        <v>2021</v>
      </c>
      <c r="J13" s="50" t="s">
        <v>39</v>
      </c>
      <c r="K13" s="46">
        <v>2018</v>
      </c>
      <c r="L13" s="46">
        <v>2019</v>
      </c>
      <c r="M13" s="46">
        <v>2020</v>
      </c>
      <c r="N13" s="170">
        <v>2021</v>
      </c>
      <c r="O13" s="128">
        <v>2022</v>
      </c>
      <c r="P13" s="128">
        <v>2023</v>
      </c>
      <c r="Q13" s="128">
        <v>2024</v>
      </c>
    </row>
    <row r="14" spans="1:17" ht="15.75" customHeight="1" x14ac:dyDescent="0.25">
      <c r="A14" s="47" t="s">
        <v>1</v>
      </c>
      <c r="B14" s="80">
        <v>0.95</v>
      </c>
      <c r="C14" s="80">
        <v>0.96</v>
      </c>
      <c r="D14" s="80">
        <v>0.97</v>
      </c>
      <c r="E14" s="80">
        <v>0.98</v>
      </c>
      <c r="J14" s="92" t="s">
        <v>4</v>
      </c>
      <c r="K14" s="93">
        <v>0.96</v>
      </c>
      <c r="L14" s="93">
        <v>0.98</v>
      </c>
      <c r="M14" s="93">
        <v>0.98</v>
      </c>
      <c r="N14" s="126">
        <v>0.98</v>
      </c>
      <c r="O14" s="173">
        <v>0.99</v>
      </c>
      <c r="P14" s="173">
        <v>0.99</v>
      </c>
      <c r="Q14" s="173">
        <v>0.99</v>
      </c>
    </row>
    <row r="15" spans="1:17" ht="15.75" customHeight="1" x14ac:dyDescent="0.25">
      <c r="A15" s="48" t="s">
        <v>2</v>
      </c>
      <c r="B15" s="81">
        <v>0.8</v>
      </c>
      <c r="C15" s="81">
        <v>0.82</v>
      </c>
      <c r="D15" s="81">
        <v>0.84</v>
      </c>
      <c r="E15" s="81">
        <v>0.85</v>
      </c>
      <c r="J15" s="92" t="s">
        <v>5</v>
      </c>
      <c r="K15" s="93"/>
      <c r="L15" s="93"/>
      <c r="M15" s="93"/>
      <c r="N15" s="126"/>
      <c r="O15" s="171"/>
      <c r="P15" s="171">
        <v>0.64</v>
      </c>
      <c r="Q15" s="171">
        <v>0.64</v>
      </c>
    </row>
    <row r="16" spans="1:17" ht="15.75" customHeight="1" thickBot="1" x14ac:dyDescent="0.3">
      <c r="A16" s="48" t="s">
        <v>3</v>
      </c>
      <c r="B16" s="81">
        <v>0.73</v>
      </c>
      <c r="C16" s="81">
        <v>0.75</v>
      </c>
      <c r="D16" s="81">
        <v>0.77</v>
      </c>
      <c r="E16" s="81">
        <v>0.78</v>
      </c>
      <c r="J16" s="92" t="s">
        <v>6</v>
      </c>
      <c r="K16" s="93">
        <v>0.63</v>
      </c>
      <c r="L16" s="93">
        <v>0.64</v>
      </c>
      <c r="M16" s="93">
        <v>0.71</v>
      </c>
      <c r="N16" s="126">
        <v>0.73799999999999999</v>
      </c>
      <c r="O16" s="171">
        <v>0.74399999999999999</v>
      </c>
      <c r="P16" s="171">
        <v>0.76900000000000002</v>
      </c>
      <c r="Q16" s="171">
        <v>0.77</v>
      </c>
    </row>
    <row r="17" spans="1:17" ht="15.75" customHeight="1" x14ac:dyDescent="0.25">
      <c r="A17" s="92" t="s">
        <v>4</v>
      </c>
      <c r="B17" s="93">
        <v>0.96</v>
      </c>
      <c r="C17" s="93">
        <v>0.98</v>
      </c>
      <c r="D17" s="93">
        <v>0.98</v>
      </c>
      <c r="E17" s="93">
        <v>0.98</v>
      </c>
      <c r="F17" t="s">
        <v>54</v>
      </c>
      <c r="J17" s="47" t="s">
        <v>1</v>
      </c>
      <c r="K17" s="80">
        <v>0.95</v>
      </c>
      <c r="L17" s="80">
        <v>0.96</v>
      </c>
      <c r="M17" s="80">
        <v>0.97</v>
      </c>
      <c r="N17" s="124">
        <v>0.98</v>
      </c>
      <c r="O17" s="172">
        <v>0.98</v>
      </c>
      <c r="P17" s="172">
        <v>0.98209999999999997</v>
      </c>
      <c r="Q17" s="172">
        <v>1</v>
      </c>
    </row>
    <row r="18" spans="1:17" ht="15.75" customHeight="1" x14ac:dyDescent="0.25">
      <c r="A18" s="48" t="s">
        <v>5</v>
      </c>
      <c r="B18" s="81"/>
      <c r="C18" s="81"/>
      <c r="D18" s="81"/>
      <c r="E18" s="81"/>
      <c r="J18" s="48" t="s">
        <v>2</v>
      </c>
      <c r="K18" s="81">
        <v>0.8</v>
      </c>
      <c r="L18" s="81">
        <v>0.82</v>
      </c>
      <c r="M18" s="81">
        <v>0.84</v>
      </c>
      <c r="N18" s="125">
        <v>0.85</v>
      </c>
      <c r="O18" s="172">
        <v>0.87</v>
      </c>
      <c r="P18" s="172">
        <v>0.86</v>
      </c>
      <c r="Q18" s="172">
        <v>0.86</v>
      </c>
    </row>
    <row r="19" spans="1:17" ht="15.75" customHeight="1" x14ac:dyDescent="0.25">
      <c r="A19" s="92" t="s">
        <v>6</v>
      </c>
      <c r="B19" s="93">
        <v>0.63</v>
      </c>
      <c r="C19" s="93">
        <v>0.64</v>
      </c>
      <c r="D19" s="93">
        <v>0.71</v>
      </c>
      <c r="E19" s="93">
        <v>0.73799999999999999</v>
      </c>
      <c r="F19" t="s">
        <v>54</v>
      </c>
      <c r="J19" s="48" t="s">
        <v>3</v>
      </c>
      <c r="K19" s="81">
        <v>0.73</v>
      </c>
      <c r="L19" s="81">
        <v>0.75</v>
      </c>
      <c r="M19" s="81">
        <v>0.77</v>
      </c>
      <c r="N19" s="125">
        <v>0.78</v>
      </c>
      <c r="O19" s="172">
        <v>0.78</v>
      </c>
      <c r="P19" s="172">
        <v>0.81</v>
      </c>
      <c r="Q19" s="172">
        <v>0.83</v>
      </c>
    </row>
    <row r="20" spans="1:17" ht="15.75" customHeight="1" x14ac:dyDescent="0.25">
      <c r="A20" s="48" t="s">
        <v>7</v>
      </c>
      <c r="B20" s="81">
        <v>0.86</v>
      </c>
      <c r="C20" s="81">
        <v>0.89</v>
      </c>
      <c r="D20" s="81">
        <v>0.98</v>
      </c>
      <c r="E20" s="81">
        <v>0.98</v>
      </c>
      <c r="J20" s="48" t="s">
        <v>7</v>
      </c>
      <c r="K20" s="81">
        <v>0.86</v>
      </c>
      <c r="L20" s="81">
        <v>0.89</v>
      </c>
      <c r="M20" s="81">
        <v>0.98</v>
      </c>
      <c r="N20" s="125">
        <v>0.98</v>
      </c>
      <c r="O20" s="172">
        <v>0.99</v>
      </c>
      <c r="P20" s="172">
        <v>0.998</v>
      </c>
      <c r="Q20" s="172">
        <v>0.995</v>
      </c>
    </row>
    <row r="21" spans="1:17" ht="16.5" customHeight="1" thickBot="1" x14ac:dyDescent="0.3">
      <c r="A21" s="49" t="s">
        <v>8</v>
      </c>
      <c r="B21" s="82">
        <v>0.92</v>
      </c>
      <c r="C21" s="82">
        <v>0.94</v>
      </c>
      <c r="D21" s="82">
        <v>0.95</v>
      </c>
      <c r="E21" s="82">
        <v>0.96</v>
      </c>
      <c r="J21" s="49" t="s">
        <v>8</v>
      </c>
      <c r="K21" s="82">
        <v>0.92</v>
      </c>
      <c r="L21" s="82">
        <v>0.94</v>
      </c>
      <c r="M21" s="82">
        <v>0.95</v>
      </c>
      <c r="N21" s="127">
        <v>0.95079999999999998</v>
      </c>
      <c r="O21" s="172">
        <v>0.96809999999999996</v>
      </c>
      <c r="P21" s="172">
        <v>0.99829999999999997</v>
      </c>
      <c r="Q21" s="172">
        <v>0.98809999999999998</v>
      </c>
    </row>
    <row r="23" spans="1:17" ht="24" customHeight="1" thickBot="1" x14ac:dyDescent="0.4">
      <c r="A23" s="1" t="s">
        <v>40</v>
      </c>
      <c r="B23" s="1"/>
    </row>
    <row r="24" spans="1:17" ht="18.75" customHeight="1" thickBot="1" x14ac:dyDescent="0.35">
      <c r="A24" s="50" t="s">
        <v>41</v>
      </c>
      <c r="B24" s="46">
        <v>2018</v>
      </c>
      <c r="C24" s="46">
        <v>2019</v>
      </c>
      <c r="D24" s="46">
        <v>2020</v>
      </c>
      <c r="E24" s="128">
        <v>2021</v>
      </c>
      <c r="J24" s="50" t="s">
        <v>41</v>
      </c>
      <c r="K24" s="46">
        <v>2018</v>
      </c>
      <c r="L24" s="46">
        <v>2019</v>
      </c>
      <c r="M24" s="46">
        <v>2020</v>
      </c>
      <c r="N24" s="170">
        <v>2021</v>
      </c>
      <c r="O24" s="128">
        <v>2022</v>
      </c>
      <c r="P24" s="128">
        <v>2023</v>
      </c>
      <c r="Q24" s="128">
        <v>2024</v>
      </c>
    </row>
    <row r="25" spans="1:17" ht="15.75" customHeight="1" x14ac:dyDescent="0.25">
      <c r="A25" s="47" t="s">
        <v>1</v>
      </c>
      <c r="B25" s="80">
        <v>0.93</v>
      </c>
      <c r="C25" s="80">
        <v>0.94</v>
      </c>
      <c r="D25" s="80">
        <v>0.95</v>
      </c>
      <c r="E25" s="80">
        <v>0.96</v>
      </c>
      <c r="J25" s="92" t="s">
        <v>4</v>
      </c>
      <c r="K25" s="93">
        <v>0.78</v>
      </c>
      <c r="L25" s="93">
        <v>0.87</v>
      </c>
      <c r="M25" s="93">
        <v>0.88</v>
      </c>
      <c r="N25" s="126">
        <v>0.9</v>
      </c>
      <c r="O25" s="173">
        <v>0.93</v>
      </c>
      <c r="P25" s="173">
        <v>0.94</v>
      </c>
      <c r="Q25" s="173">
        <v>0.95499999999999996</v>
      </c>
    </row>
    <row r="26" spans="1:17" ht="15.75" customHeight="1" x14ac:dyDescent="0.25">
      <c r="A26" s="48" t="s">
        <v>2</v>
      </c>
      <c r="B26" s="81">
        <v>0.5</v>
      </c>
      <c r="C26" s="81">
        <v>0.5</v>
      </c>
      <c r="D26" s="81">
        <v>0.5</v>
      </c>
      <c r="E26" s="81">
        <v>0.6</v>
      </c>
      <c r="J26" s="92" t="s">
        <v>5</v>
      </c>
      <c r="K26" s="93"/>
      <c r="L26" s="93"/>
      <c r="M26" s="93"/>
      <c r="N26" s="126"/>
      <c r="O26" s="171"/>
      <c r="P26" s="171">
        <v>0.63</v>
      </c>
      <c r="Q26" s="171">
        <v>0.63</v>
      </c>
    </row>
    <row r="27" spans="1:17" ht="15.75" customHeight="1" thickBot="1" x14ac:dyDescent="0.3">
      <c r="A27" s="48" t="s">
        <v>3</v>
      </c>
      <c r="B27" s="81">
        <v>0.62</v>
      </c>
      <c r="C27" s="81">
        <v>0.64</v>
      </c>
      <c r="D27" s="81">
        <v>0.65</v>
      </c>
      <c r="E27" s="81">
        <v>0.71</v>
      </c>
      <c r="J27" s="92" t="s">
        <v>6</v>
      </c>
      <c r="K27" s="93">
        <v>0.61</v>
      </c>
      <c r="L27" s="93">
        <v>0.61</v>
      </c>
      <c r="M27" s="93">
        <v>0.61</v>
      </c>
      <c r="N27" s="126">
        <v>0.60899999999999999</v>
      </c>
      <c r="O27" s="171">
        <v>0.61</v>
      </c>
      <c r="P27" s="171">
        <v>0.66300000000000003</v>
      </c>
      <c r="Q27" s="171">
        <v>0.66</v>
      </c>
    </row>
    <row r="28" spans="1:17" ht="15.75" customHeight="1" x14ac:dyDescent="0.25">
      <c r="A28" s="92" t="s">
        <v>4</v>
      </c>
      <c r="B28" s="93">
        <v>0.78</v>
      </c>
      <c r="C28" s="93">
        <v>0.87</v>
      </c>
      <c r="D28" s="93">
        <v>0.88</v>
      </c>
      <c r="E28" s="93">
        <v>0.9</v>
      </c>
      <c r="F28" t="s">
        <v>54</v>
      </c>
      <c r="J28" s="47" t="s">
        <v>1</v>
      </c>
      <c r="K28" s="80">
        <v>0.93</v>
      </c>
      <c r="L28" s="80">
        <v>0.94</v>
      </c>
      <c r="M28" s="80">
        <v>0.95</v>
      </c>
      <c r="N28" s="124">
        <v>0.96</v>
      </c>
      <c r="O28" s="172">
        <v>0.97</v>
      </c>
      <c r="P28" s="172">
        <v>0.97160000000000002</v>
      </c>
      <c r="Q28" s="172">
        <v>0.999</v>
      </c>
    </row>
    <row r="29" spans="1:17" ht="15.75" customHeight="1" x14ac:dyDescent="0.25">
      <c r="A29" s="48" t="s">
        <v>5</v>
      </c>
      <c r="B29" s="81"/>
      <c r="C29" s="81"/>
      <c r="D29" s="81"/>
      <c r="E29" s="81"/>
      <c r="J29" s="48" t="s">
        <v>2</v>
      </c>
      <c r="K29" s="81">
        <v>0.5</v>
      </c>
      <c r="L29" s="81">
        <v>0.5</v>
      </c>
      <c r="M29" s="81">
        <v>0.5</v>
      </c>
      <c r="N29" s="125">
        <v>0.6</v>
      </c>
      <c r="O29" s="172">
        <v>0.7</v>
      </c>
      <c r="P29" s="172">
        <v>0.76</v>
      </c>
      <c r="Q29" s="172">
        <v>0.77</v>
      </c>
    </row>
    <row r="30" spans="1:17" ht="15.75" customHeight="1" x14ac:dyDescent="0.25">
      <c r="A30" s="92" t="s">
        <v>6</v>
      </c>
      <c r="B30" s="93">
        <v>0.61</v>
      </c>
      <c r="C30" s="93">
        <v>0.61</v>
      </c>
      <c r="D30" s="93">
        <v>0.61</v>
      </c>
      <c r="E30" s="93">
        <v>0.60899999999999999</v>
      </c>
      <c r="F30" t="s">
        <v>54</v>
      </c>
      <c r="J30" s="48" t="s">
        <v>3</v>
      </c>
      <c r="K30" s="81">
        <v>0.62</v>
      </c>
      <c r="L30" s="81">
        <v>0.64</v>
      </c>
      <c r="M30" s="81">
        <v>0.65</v>
      </c>
      <c r="N30" s="125">
        <v>0.71</v>
      </c>
      <c r="O30" s="172">
        <v>0.73</v>
      </c>
      <c r="P30" s="172">
        <v>0.78</v>
      </c>
      <c r="Q30" s="172">
        <v>0.81</v>
      </c>
    </row>
    <row r="31" spans="1:17" ht="15.75" customHeight="1" x14ac:dyDescent="0.25">
      <c r="A31" s="48" t="s">
        <v>7</v>
      </c>
      <c r="B31" s="81">
        <v>0.82</v>
      </c>
      <c r="C31" s="81">
        <v>0.86</v>
      </c>
      <c r="D31" s="81">
        <v>0.89</v>
      </c>
      <c r="E31" s="81">
        <v>0.9</v>
      </c>
      <c r="J31" s="48" t="s">
        <v>7</v>
      </c>
      <c r="K31" s="81">
        <v>0.82</v>
      </c>
      <c r="L31" s="81">
        <v>0.86</v>
      </c>
      <c r="M31" s="81">
        <v>0.89</v>
      </c>
      <c r="N31" s="125">
        <v>0.9</v>
      </c>
      <c r="O31" s="172">
        <v>0.94</v>
      </c>
      <c r="P31" s="172">
        <v>0.96599999999999997</v>
      </c>
      <c r="Q31" s="172">
        <v>0.99099999999999999</v>
      </c>
    </row>
    <row r="32" spans="1:17" ht="16.5" customHeight="1" thickBot="1" x14ac:dyDescent="0.3">
      <c r="A32" s="49" t="s">
        <v>8</v>
      </c>
      <c r="B32" s="82">
        <v>0.91</v>
      </c>
      <c r="C32" s="82">
        <v>0.93</v>
      </c>
      <c r="D32" s="82">
        <v>0.94</v>
      </c>
      <c r="E32" s="82">
        <v>0.96</v>
      </c>
      <c r="J32" s="49" t="s">
        <v>8</v>
      </c>
      <c r="K32" s="82">
        <v>0.91</v>
      </c>
      <c r="L32" s="82">
        <v>0.93</v>
      </c>
      <c r="M32" s="82">
        <v>0.94</v>
      </c>
      <c r="N32" s="127">
        <v>0.95079999999999998</v>
      </c>
      <c r="O32" s="172">
        <v>0.97</v>
      </c>
      <c r="P32" s="172">
        <v>0.98799999999999999</v>
      </c>
      <c r="Q32" s="172">
        <v>0.98580000000000001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PPP&amp;EX</vt:lpstr>
      <vt:lpstr>pop</vt:lpstr>
      <vt:lpstr>mob</vt:lpstr>
      <vt:lpstr>ftlp</vt:lpstr>
      <vt:lpstr>fbb</vt:lpstr>
      <vt:lpstr>tv</vt:lpstr>
      <vt:lpstr>mshares</vt:lpstr>
      <vt:lpstr>r&amp;i</vt:lpstr>
      <vt:lpstr>bbcov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</dc:creator>
  <cp:lastModifiedBy>Tor Desax</cp:lastModifiedBy>
  <dcterms:created xsi:type="dcterms:W3CDTF">2019-04-12T08:06:13Z</dcterms:created>
  <dcterms:modified xsi:type="dcterms:W3CDTF">2025-11-04T16:25:07Z</dcterms:modified>
</cp:coreProperties>
</file>